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_FilterDatabase" localSheetId="0">'Foglio1'!$B$5:$L$5</definedName>
  </definedNames>
  <calcPr fullCalcOnLoad="1"/>
</workbook>
</file>

<file path=xl/sharedStrings.xml><?xml version="1.0" encoding="utf-8"?>
<sst xmlns="http://schemas.openxmlformats.org/spreadsheetml/2006/main" count="170" uniqueCount="125">
  <si>
    <t>VALUTAZIONE MAD A.S. 2019/20</t>
  </si>
  <si>
    <t>SCUOLA PRIMARIA</t>
  </si>
  <si>
    <t>TITOLI CULTURALI</t>
  </si>
  <si>
    <t>VALUTAZIONE SERVIZIO</t>
  </si>
  <si>
    <t>DISPONIBILITA' SOSTEGNO</t>
  </si>
  <si>
    <t>NOMINATIVO</t>
  </si>
  <si>
    <t>TITOLO DI ACCESSO</t>
  </si>
  <si>
    <t>LAUREA</t>
  </si>
  <si>
    <t>TITOLO sostegno</t>
  </si>
  <si>
    <t>ALTRI TITOLI</t>
  </si>
  <si>
    <t>TOTALE TITOLI</t>
  </si>
  <si>
    <t>SERVIZIO DI INSEGNAMENTO SPECIFICO POSTO O CL. DI CONCORSO</t>
  </si>
  <si>
    <t>SERVIZIO SCUOLE PARITARIE</t>
  </si>
  <si>
    <t>TOTALE SERVIZIO</t>
  </si>
  <si>
    <t>TOTALE PUNTEGGIO</t>
  </si>
  <si>
    <t>MELAIU CLAUDIA</t>
  </si>
  <si>
    <t>PICCOLO DEBORAH</t>
  </si>
  <si>
    <t>SENATORE SIMONA</t>
  </si>
  <si>
    <t>MIGLIORE SABRINA</t>
  </si>
  <si>
    <t>X</t>
  </si>
  <si>
    <t>PRISCO MAFALDA</t>
  </si>
  <si>
    <t>TURZO INCORONATA</t>
  </si>
  <si>
    <t>MORENA SIMONA</t>
  </si>
  <si>
    <t>POLCINO SARA</t>
  </si>
  <si>
    <t>VENA MARIA PIA</t>
  </si>
  <si>
    <t>D'ANTUONO MADDALENA</t>
  </si>
  <si>
    <t>RIZZATO MICHELA</t>
  </si>
  <si>
    <t>SCAVO MARIA TERESA</t>
  </si>
  <si>
    <t>LINZA EUGENIO</t>
  </si>
  <si>
    <t>FEMIANO MARIANNA</t>
  </si>
  <si>
    <t>MARTINO GIULIA</t>
  </si>
  <si>
    <t>PETACCA LINA</t>
  </si>
  <si>
    <t>SEMPLICE FEDERICA</t>
  </si>
  <si>
    <t>STANZIONE VIRGINIA</t>
  </si>
  <si>
    <t>ZARA ANGELA</t>
  </si>
  <si>
    <t>RIZZO MARIA</t>
  </si>
  <si>
    <t>UCCIERO MIRIAM</t>
  </si>
  <si>
    <t>ZARRILLO MARIA</t>
  </si>
  <si>
    <t>DI CLEMENTE GIULIA</t>
  </si>
  <si>
    <t>COSTA MAURIZIO</t>
  </si>
  <si>
    <t>DI CARLUCCIO GRAZIA</t>
  </si>
  <si>
    <t>CITARDA EMANUELA</t>
  </si>
  <si>
    <t>D'AGOSTINI MARCO GIUSEPPE</t>
  </si>
  <si>
    <t>MEROLA ADRIANA</t>
  </si>
  <si>
    <t>CASALASPRO ROSSANA</t>
  </si>
  <si>
    <t>MARINO ANNA</t>
  </si>
  <si>
    <t>DOVERE ROBERTA</t>
  </si>
  <si>
    <t>MASCOLO CONCETTA</t>
  </si>
  <si>
    <t>MASSULLO SANDRA</t>
  </si>
  <si>
    <t>BOLDRINI ELISABETTA</t>
  </si>
  <si>
    <t>CONESTABILE MARIA</t>
  </si>
  <si>
    <t>DE SANTIS LUDOVICA</t>
  </si>
  <si>
    <t>D'ESPOSITO GRAZIA</t>
  </si>
  <si>
    <t>FITTANTE</t>
  </si>
  <si>
    <t>MARINO SIMONA</t>
  </si>
  <si>
    <t>BATTIPAGLIA ROSANNA</t>
  </si>
  <si>
    <t>ELISEO MA ROSARIA</t>
  </si>
  <si>
    <t>CARRIERO VALERIA</t>
  </si>
  <si>
    <t>DE QUATTRO ALESSANDRA</t>
  </si>
  <si>
    <t>MARCELLI MARTINA</t>
  </si>
  <si>
    <t>BAGLIERI TIZIANA</t>
  </si>
  <si>
    <t>DI TELLA PASQUALINA</t>
  </si>
  <si>
    <t>MALAGISI GIOVANNI</t>
  </si>
  <si>
    <t>CAROSI LAURA</t>
  </si>
  <si>
    <t>FRAZZETTA MARILU'</t>
  </si>
  <si>
    <t>MAGLIARELLA STEFANIA</t>
  </si>
  <si>
    <t>BIANCHI TANIA</t>
  </si>
  <si>
    <t>BELLOTTA FEDERICA</t>
  </si>
  <si>
    <t>LAUDANO MADDALENA</t>
  </si>
  <si>
    <t>CARROZZA STEFANIA</t>
  </si>
  <si>
    <t>BARRETTA ASSUNTA</t>
  </si>
  <si>
    <t>GARREFFA FLAVIO</t>
  </si>
  <si>
    <t>D'AMBROSIO MARINA</t>
  </si>
  <si>
    <t>STRACUZZI M.CRISTINA</t>
  </si>
  <si>
    <t>PELO GENOVEFFA</t>
  </si>
  <si>
    <t>PRISCO CARMELA</t>
  </si>
  <si>
    <t>STAMERA LAURA</t>
  </si>
  <si>
    <t>MANGHISI MARIAGIOVANNA</t>
  </si>
  <si>
    <t>GARGIULO MARGHERITA</t>
  </si>
  <si>
    <t>MARRESE GIULIANA</t>
  </si>
  <si>
    <t>TONTOLI SARA</t>
  </si>
  <si>
    <t>D'AMICO NICOLETTA</t>
  </si>
  <si>
    <t>DI LIETO DANIELA</t>
  </si>
  <si>
    <t>ESPOSITO ANNA</t>
  </si>
  <si>
    <t>MARTINO RITA</t>
  </si>
  <si>
    <t>PASCALE ROSINA</t>
  </si>
  <si>
    <t>PERCIANTE SARA</t>
  </si>
  <si>
    <t>BOSONE ANTONIO</t>
  </si>
  <si>
    <t>MARRO ELENA</t>
  </si>
  <si>
    <t>OCELLO ROSSELLA</t>
  </si>
  <si>
    <t>TEDESCHI FRANCESCA</t>
  </si>
  <si>
    <t>GIUSTI SARA</t>
  </si>
  <si>
    <t>LIOTTA ROSSANA</t>
  </si>
  <si>
    <t>SENATORE ROSA MARIA</t>
  </si>
  <si>
    <t>BARBATO TERESA</t>
  </si>
  <si>
    <t>FERRIERO PATRIZIA</t>
  </si>
  <si>
    <t>RIZZO NICOLETTA</t>
  </si>
  <si>
    <t>RUSSO ANNALISA</t>
  </si>
  <si>
    <t>SORRENTINO ANNA LISA</t>
  </si>
  <si>
    <t>VIZZACARO VALENTINA</t>
  </si>
  <si>
    <t>CIRILLO LUANA</t>
  </si>
  <si>
    <t>MAGNO MARIA CONCETTA</t>
  </si>
  <si>
    <t>CIPULLO PATRIZIA</t>
  </si>
  <si>
    <t>DE SIMONE SIMONA</t>
  </si>
  <si>
    <t xml:space="preserve">DOROTEA ANTONIETTA </t>
  </si>
  <si>
    <t>MASTROGIOVANNI ANTONELLA</t>
  </si>
  <si>
    <t>ZIFFARELLI DIANA</t>
  </si>
  <si>
    <t>ALESA GIUSEPPA</t>
  </si>
  <si>
    <t>AMODIO MICHELINA</t>
  </si>
  <si>
    <t>APOLLONIO PAOLA</t>
  </si>
  <si>
    <t>CAMPAGNA GAETANA</t>
  </si>
  <si>
    <t>CANNAROZZI MARIA</t>
  </si>
  <si>
    <t>COSTA FILOMENA MARIA</t>
  </si>
  <si>
    <t>DE BIASE VALERIA</t>
  </si>
  <si>
    <t>DI PALMA FABIO</t>
  </si>
  <si>
    <t>GRASSO DANIELE</t>
  </si>
  <si>
    <t>MERCOGLIANO ANNAMARIA</t>
  </si>
  <si>
    <t>PELLE TERESA</t>
  </si>
  <si>
    <t>PIPPO TERESA</t>
  </si>
  <si>
    <t>RUGGIERI SELVANA</t>
  </si>
  <si>
    <t>RUSSO LUCIA</t>
  </si>
  <si>
    <t>SALEMI M.CRISTINA</t>
  </si>
  <si>
    <t>TESSITORE VALENTINA</t>
  </si>
  <si>
    <t>USAI VALENTINA</t>
  </si>
  <si>
    <t>VECCHIO LAURA MARIANNA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</si>
</sst>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"/>
    <numFmt numFmtId="167" formatCode="0.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Protection="0">
      <alignment/>
    </xf>
  </cellStyleXfs>
  <cellXfs count="44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1" xfId="0" applyFont="1" applyBorder="1" applyAlignment="1">
      <alignment wrapText="1"/>
    </xf>
    <xf numFmtId="164" fontId="4" fillId="0" borderId="0" xfId="0" applyFont="1" applyAlignment="1">
      <alignment wrapText="1"/>
    </xf>
    <xf numFmtId="164" fontId="4" fillId="0" borderId="1" xfId="0" applyFont="1" applyBorder="1" applyAlignment="1">
      <alignment wrapText="1"/>
    </xf>
    <xf numFmtId="164" fontId="4" fillId="5" borderId="1" xfId="0" applyFont="1" applyFill="1" applyBorder="1" applyAlignment="1">
      <alignment wrapText="1"/>
    </xf>
    <xf numFmtId="164" fontId="4" fillId="2" borderId="1" xfId="0" applyFont="1" applyFill="1" applyBorder="1" applyAlignment="1">
      <alignment wrapText="1"/>
    </xf>
    <xf numFmtId="164" fontId="4" fillId="3" borderId="1" xfId="0" applyFont="1" applyFill="1" applyBorder="1" applyAlignment="1">
      <alignment wrapText="1"/>
    </xf>
    <xf numFmtId="164" fontId="4" fillId="4" borderId="1" xfId="0" applyFont="1" applyFill="1" applyBorder="1" applyAlignment="1">
      <alignment wrapText="1"/>
    </xf>
    <xf numFmtId="164" fontId="4" fillId="0" borderId="2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4" fontId="5" fillId="2" borderId="1" xfId="0" applyFont="1" applyFill="1" applyBorder="1" applyAlignment="1">
      <alignment wrapText="1"/>
    </xf>
    <xf numFmtId="164" fontId="5" fillId="3" borderId="1" xfId="0" applyFont="1" applyFill="1" applyBorder="1" applyAlignment="1">
      <alignment wrapText="1"/>
    </xf>
    <xf numFmtId="164" fontId="5" fillId="4" borderId="1" xfId="0" applyFont="1" applyFill="1" applyBorder="1" applyAlignment="1">
      <alignment wrapText="1"/>
    </xf>
    <xf numFmtId="164" fontId="5" fillId="0" borderId="2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wrapText="1"/>
    </xf>
    <xf numFmtId="166" fontId="0" fillId="0" borderId="1" xfId="19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 wrapText="1"/>
    </xf>
    <xf numFmtId="164" fontId="0" fillId="3" borderId="1" xfId="0" applyFill="1" applyBorder="1" applyAlignment="1">
      <alignment/>
    </xf>
    <xf numFmtId="166" fontId="0" fillId="0" borderId="1" xfId="0" applyNumberFormat="1" applyBorder="1" applyAlignment="1">
      <alignment wrapText="1"/>
    </xf>
    <xf numFmtId="164" fontId="0" fillId="4" borderId="1" xfId="0" applyFill="1" applyBorder="1" applyAlignment="1">
      <alignment/>
    </xf>
    <xf numFmtId="166" fontId="0" fillId="0" borderId="2" xfId="0" applyNumberFormat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164" fontId="0" fillId="2" borderId="1" xfId="0" applyFill="1" applyBorder="1" applyAlignment="1">
      <alignment/>
    </xf>
    <xf numFmtId="164" fontId="0" fillId="0" borderId="2" xfId="0" applyBorder="1" applyAlignment="1">
      <alignment/>
    </xf>
    <xf numFmtId="164" fontId="0" fillId="0" borderId="1" xfId="0" applyFill="1" applyBorder="1" applyAlignment="1">
      <alignment/>
    </xf>
    <xf numFmtId="164" fontId="0" fillId="0" borderId="2" xfId="0" applyBorder="1" applyAlignment="1">
      <alignment wrapText="1"/>
    </xf>
    <xf numFmtId="164" fontId="0" fillId="0" borderId="0" xfId="0" applyAlignment="1">
      <alignment wrapText="1"/>
    </xf>
    <xf numFmtId="164" fontId="0" fillId="3" borderId="1" xfId="0" applyFill="1" applyBorder="1" applyAlignment="1">
      <alignment wrapText="1"/>
    </xf>
    <xf numFmtId="164" fontId="0" fillId="4" borderId="1" xfId="0" applyFill="1" applyBorder="1" applyAlignment="1">
      <alignment wrapText="1"/>
    </xf>
    <xf numFmtId="167" fontId="0" fillId="0" borderId="1" xfId="0" applyNumberFormat="1" applyBorder="1" applyAlignment="1">
      <alignment wrapText="1"/>
    </xf>
    <xf numFmtId="164" fontId="0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19.28125" style="1" customWidth="1"/>
    <col min="3" max="3" width="10.421875" style="0" customWidth="1"/>
    <col min="4" max="4" width="8.57421875" style="0" customWidth="1"/>
    <col min="5" max="5" width="9.140625" style="2" customWidth="1"/>
    <col min="6" max="6" width="9.140625" style="3" customWidth="1"/>
    <col min="7" max="7" width="8.57421875" style="0" customWidth="1"/>
    <col min="8" max="8" width="13.00390625" style="4" customWidth="1"/>
    <col min="9" max="9" width="16.7109375" style="0" customWidth="1"/>
    <col min="10" max="10" width="9.7109375" style="0" customWidth="1"/>
    <col min="11" max="11" width="10.00390625" style="0" customWidth="1"/>
    <col min="12" max="12" width="15.421875" style="0" customWidth="1"/>
    <col min="13" max="16384" width="8.57421875" style="0" customWidth="1"/>
  </cols>
  <sheetData>
    <row r="1" spans="2:8" ht="63.75" customHeight="1">
      <c r="B1" s="5" t="s">
        <v>0</v>
      </c>
      <c r="C1" s="5"/>
      <c r="D1" s="5"/>
      <c r="E1" s="5"/>
      <c r="F1" s="6"/>
      <c r="G1" s="6"/>
      <c r="H1" s="6"/>
    </row>
    <row r="2" spans="2:8" ht="48.75" customHeight="1">
      <c r="B2" s="5" t="s">
        <v>1</v>
      </c>
      <c r="C2" s="5"/>
      <c r="D2" s="7"/>
      <c r="E2" s="8"/>
      <c r="F2" s="8"/>
      <c r="G2" s="6"/>
      <c r="H2" s="6"/>
    </row>
    <row r="3" spans="2:12" ht="50.25" customHeight="1">
      <c r="B3"/>
      <c r="C3" s="9" t="s">
        <v>2</v>
      </c>
      <c r="D3" s="9"/>
      <c r="E3" s="9"/>
      <c r="F3" s="9"/>
      <c r="G3" s="10"/>
      <c r="H3" s="9" t="s">
        <v>3</v>
      </c>
      <c r="I3" s="9"/>
      <c r="L3" s="11" t="s">
        <v>4</v>
      </c>
    </row>
    <row r="4" spans="2:12" s="12" customFormat="1" ht="98.25" customHeight="1">
      <c r="B4" s="13" t="s">
        <v>5</v>
      </c>
      <c r="C4" s="14" t="s">
        <v>6</v>
      </c>
      <c r="D4" s="14" t="s">
        <v>7</v>
      </c>
      <c r="E4" s="15" t="s">
        <v>8</v>
      </c>
      <c r="F4" s="16" t="s">
        <v>9</v>
      </c>
      <c r="G4" s="13" t="s">
        <v>10</v>
      </c>
      <c r="H4" s="17" t="s">
        <v>11</v>
      </c>
      <c r="I4" s="14" t="s">
        <v>12</v>
      </c>
      <c r="J4" s="14" t="s">
        <v>13</v>
      </c>
      <c r="K4" s="18" t="s">
        <v>14</v>
      </c>
      <c r="L4" s="13"/>
    </row>
    <row r="5" spans="1:12" ht="12.75">
      <c r="A5" s="12">
        <v>1</v>
      </c>
      <c r="B5" s="13" t="s">
        <v>15</v>
      </c>
      <c r="C5" s="19">
        <v>11</v>
      </c>
      <c r="D5" s="19">
        <v>60</v>
      </c>
      <c r="E5" s="20">
        <v>6</v>
      </c>
      <c r="F5" s="21">
        <v>0</v>
      </c>
      <c r="G5" s="19">
        <f aca="true" t="shared" si="0" ref="G5:G7">SUM(C5:F5)</f>
        <v>77</v>
      </c>
      <c r="H5" s="22">
        <v>72</v>
      </c>
      <c r="I5" s="19">
        <v>0</v>
      </c>
      <c r="J5" s="19">
        <f aca="true" t="shared" si="1" ref="J5:J115">SUM(H5:I5)</f>
        <v>72</v>
      </c>
      <c r="K5" s="23">
        <f>SUM(J5,G5)</f>
        <v>149</v>
      </c>
      <c r="L5" s="13"/>
    </row>
    <row r="6" spans="1:12" ht="15">
      <c r="A6" s="12">
        <v>2</v>
      </c>
      <c r="B6" s="24" t="s">
        <v>16</v>
      </c>
      <c r="C6" s="25">
        <v>12</v>
      </c>
      <c r="D6" s="26">
        <f>109/110*100</f>
        <v>99.0909090909091</v>
      </c>
      <c r="E6" s="27">
        <v>0</v>
      </c>
      <c r="F6" s="28">
        <v>9</v>
      </c>
      <c r="G6" s="29">
        <f t="shared" si="0"/>
        <v>120.0909090909091</v>
      </c>
      <c r="H6" s="30">
        <v>15</v>
      </c>
      <c r="I6" s="25">
        <v>0</v>
      </c>
      <c r="J6" s="25">
        <f t="shared" si="1"/>
        <v>15</v>
      </c>
      <c r="K6" s="31">
        <f aca="true" t="shared" si="2" ref="K6:K7">G6+J6</f>
        <v>135.0909090909091</v>
      </c>
      <c r="L6" s="24"/>
    </row>
    <row r="7" spans="1:12" ht="15">
      <c r="A7" s="12">
        <v>3</v>
      </c>
      <c r="B7" s="24" t="s">
        <v>17</v>
      </c>
      <c r="C7" s="32">
        <v>12</v>
      </c>
      <c r="D7" s="26">
        <f>102/110*100</f>
        <v>92.72727272727272</v>
      </c>
      <c r="E7" s="33">
        <v>0</v>
      </c>
      <c r="F7" s="28">
        <v>3</v>
      </c>
      <c r="G7" s="29">
        <f t="shared" si="0"/>
        <v>107.72727272727272</v>
      </c>
      <c r="H7" s="30">
        <v>18</v>
      </c>
      <c r="I7" s="32">
        <v>0</v>
      </c>
      <c r="J7" s="32">
        <f t="shared" si="1"/>
        <v>18</v>
      </c>
      <c r="K7" s="31">
        <f t="shared" si="2"/>
        <v>125.72727272727272</v>
      </c>
      <c r="L7" s="24"/>
    </row>
    <row r="8" spans="1:12" ht="15">
      <c r="A8" s="12">
        <v>4</v>
      </c>
      <c r="B8" s="11" t="s">
        <v>18</v>
      </c>
      <c r="C8" s="24">
        <v>12</v>
      </c>
      <c r="D8" s="24">
        <v>100</v>
      </c>
      <c r="E8" s="34">
        <v>0</v>
      </c>
      <c r="F8" s="28">
        <v>0</v>
      </c>
      <c r="G8" s="24">
        <v>112</v>
      </c>
      <c r="H8" s="30">
        <v>12</v>
      </c>
      <c r="I8" s="24">
        <v>0</v>
      </c>
      <c r="J8" s="19">
        <f t="shared" si="1"/>
        <v>12</v>
      </c>
      <c r="K8" s="35">
        <v>124</v>
      </c>
      <c r="L8" s="24" t="s">
        <v>19</v>
      </c>
    </row>
    <row r="9" spans="1:12" s="38" customFormat="1" ht="15">
      <c r="A9" s="12">
        <v>5</v>
      </c>
      <c r="B9" s="24" t="s">
        <v>20</v>
      </c>
      <c r="C9" s="25">
        <v>12</v>
      </c>
      <c r="D9" s="36">
        <v>100</v>
      </c>
      <c r="E9" s="27">
        <v>0</v>
      </c>
      <c r="F9" s="28">
        <v>7</v>
      </c>
      <c r="G9" s="11">
        <f>SUM(C9:F9)</f>
        <v>119</v>
      </c>
      <c r="H9" s="30">
        <v>0</v>
      </c>
      <c r="I9" s="25">
        <v>0</v>
      </c>
      <c r="J9" s="25">
        <f t="shared" si="1"/>
        <v>0</v>
      </c>
      <c r="K9" s="37">
        <f aca="true" t="shared" si="3" ref="K9:K13">G9+J9</f>
        <v>119</v>
      </c>
      <c r="L9" s="24"/>
    </row>
    <row r="10" spans="1:12" s="38" customFormat="1" ht="15">
      <c r="A10" s="12">
        <v>6</v>
      </c>
      <c r="B10" s="24" t="s">
        <v>21</v>
      </c>
      <c r="C10" s="25">
        <v>12</v>
      </c>
      <c r="D10" s="26">
        <f aca="true" t="shared" si="4" ref="D10:D11">108/110*100</f>
        <v>98.18181818181819</v>
      </c>
      <c r="E10" s="27">
        <v>0</v>
      </c>
      <c r="F10" s="28">
        <v>3</v>
      </c>
      <c r="G10" s="11">
        <v>113</v>
      </c>
      <c r="H10" s="30">
        <v>6</v>
      </c>
      <c r="I10" s="25">
        <v>0</v>
      </c>
      <c r="J10" s="32">
        <f t="shared" si="1"/>
        <v>6</v>
      </c>
      <c r="K10" s="31">
        <f t="shared" si="3"/>
        <v>119</v>
      </c>
      <c r="L10" s="24" t="s">
        <v>19</v>
      </c>
    </row>
    <row r="11" spans="1:12" s="38" customFormat="1" ht="15">
      <c r="A11" s="12">
        <v>7</v>
      </c>
      <c r="B11" s="24" t="s">
        <v>22</v>
      </c>
      <c r="C11" s="25">
        <v>12</v>
      </c>
      <c r="D11" s="26">
        <f t="shared" si="4"/>
        <v>98.18181818181819</v>
      </c>
      <c r="E11" s="27">
        <v>0</v>
      </c>
      <c r="F11" s="28">
        <v>6.5</v>
      </c>
      <c r="G11" s="29">
        <f aca="true" t="shared" si="5" ref="G11:G13">SUM(C11:F11)</f>
        <v>116.68181818181819</v>
      </c>
      <c r="H11" s="30">
        <v>0</v>
      </c>
      <c r="I11" s="25">
        <v>0</v>
      </c>
      <c r="J11" s="25">
        <f t="shared" si="1"/>
        <v>0</v>
      </c>
      <c r="K11" s="31">
        <f t="shared" si="3"/>
        <v>116.68181818181819</v>
      </c>
      <c r="L11" s="24"/>
    </row>
    <row r="12" spans="1:12" s="38" customFormat="1" ht="15">
      <c r="A12" s="12">
        <v>8</v>
      </c>
      <c r="B12" s="24" t="s">
        <v>23</v>
      </c>
      <c r="C12" s="25">
        <v>12</v>
      </c>
      <c r="D12" s="26">
        <f>110/110*100</f>
        <v>100</v>
      </c>
      <c r="E12" s="27">
        <v>0</v>
      </c>
      <c r="F12" s="28">
        <v>3</v>
      </c>
      <c r="G12" s="29">
        <f t="shared" si="5"/>
        <v>115</v>
      </c>
      <c r="H12" s="30">
        <v>0</v>
      </c>
      <c r="I12" s="25">
        <v>0</v>
      </c>
      <c r="J12" s="25">
        <f t="shared" si="1"/>
        <v>0</v>
      </c>
      <c r="K12" s="31">
        <f t="shared" si="3"/>
        <v>115</v>
      </c>
      <c r="L12" s="24" t="s">
        <v>19</v>
      </c>
    </row>
    <row r="13" spans="1:12" s="38" customFormat="1" ht="15">
      <c r="A13" s="12">
        <v>9</v>
      </c>
      <c r="B13" s="24" t="s">
        <v>24</v>
      </c>
      <c r="C13" s="25">
        <v>12</v>
      </c>
      <c r="D13" s="26">
        <f>107/110*100</f>
        <v>97.27272727272728</v>
      </c>
      <c r="E13" s="27">
        <v>0</v>
      </c>
      <c r="F13" s="28">
        <v>5</v>
      </c>
      <c r="G13" s="29">
        <f t="shared" si="5"/>
        <v>114.27272727272728</v>
      </c>
      <c r="H13" s="30">
        <v>0</v>
      </c>
      <c r="I13" s="25">
        <v>0</v>
      </c>
      <c r="J13" s="25">
        <f t="shared" si="1"/>
        <v>0</v>
      </c>
      <c r="K13" s="31">
        <f t="shared" si="3"/>
        <v>114.27272727272728</v>
      </c>
      <c r="L13" s="24" t="s">
        <v>19</v>
      </c>
    </row>
    <row r="14" spans="1:12" s="38" customFormat="1" ht="30">
      <c r="A14" s="12">
        <v>10</v>
      </c>
      <c r="B14" s="11" t="s">
        <v>25</v>
      </c>
      <c r="C14" s="24">
        <v>12</v>
      </c>
      <c r="D14" s="24">
        <v>100</v>
      </c>
      <c r="E14" s="34">
        <v>0</v>
      </c>
      <c r="F14" s="28">
        <v>0</v>
      </c>
      <c r="G14" s="24">
        <v>112</v>
      </c>
      <c r="H14" s="30">
        <v>0</v>
      </c>
      <c r="I14" s="24">
        <v>0</v>
      </c>
      <c r="J14" s="19">
        <f t="shared" si="1"/>
        <v>0</v>
      </c>
      <c r="K14" s="35">
        <v>112</v>
      </c>
      <c r="L14" s="24"/>
    </row>
    <row r="15" spans="1:12" s="38" customFormat="1" ht="15">
      <c r="A15" s="12">
        <v>11</v>
      </c>
      <c r="B15" s="24" t="s">
        <v>26</v>
      </c>
      <c r="C15" s="25">
        <v>12</v>
      </c>
      <c r="D15" s="26">
        <f>110/110*100</f>
        <v>100</v>
      </c>
      <c r="E15" s="27">
        <v>0</v>
      </c>
      <c r="F15" s="28">
        <v>0</v>
      </c>
      <c r="G15" s="29">
        <f>SUM(C15:F15)</f>
        <v>112</v>
      </c>
      <c r="H15" s="30">
        <v>0</v>
      </c>
      <c r="I15" s="25">
        <v>0</v>
      </c>
      <c r="J15" s="32">
        <f t="shared" si="1"/>
        <v>0</v>
      </c>
      <c r="K15" s="31">
        <f aca="true" t="shared" si="6" ref="K15:K16">G15+J15</f>
        <v>112</v>
      </c>
      <c r="L15" s="24"/>
    </row>
    <row r="16" spans="1:12" ht="15">
      <c r="A16" s="12">
        <v>12</v>
      </c>
      <c r="B16" s="24" t="s">
        <v>27</v>
      </c>
      <c r="C16" s="25">
        <v>12</v>
      </c>
      <c r="D16" s="36">
        <v>100</v>
      </c>
      <c r="E16" s="27">
        <v>0</v>
      </c>
      <c r="F16" s="28">
        <v>0</v>
      </c>
      <c r="G16" s="11">
        <v>112</v>
      </c>
      <c r="H16" s="30">
        <v>0</v>
      </c>
      <c r="I16" s="25">
        <v>0</v>
      </c>
      <c r="J16" s="32">
        <f t="shared" si="1"/>
        <v>0</v>
      </c>
      <c r="K16" s="31">
        <f t="shared" si="6"/>
        <v>112</v>
      </c>
      <c r="L16" s="24"/>
    </row>
    <row r="17" spans="1:12" ht="15">
      <c r="A17" s="12">
        <v>13</v>
      </c>
      <c r="B17" s="11" t="s">
        <v>28</v>
      </c>
      <c r="C17" s="24">
        <v>12</v>
      </c>
      <c r="D17" s="24">
        <v>99</v>
      </c>
      <c r="E17" s="34">
        <v>0</v>
      </c>
      <c r="F17" s="28">
        <v>0</v>
      </c>
      <c r="G17" s="24">
        <v>111</v>
      </c>
      <c r="H17" s="30">
        <v>0</v>
      </c>
      <c r="I17" s="24">
        <v>0</v>
      </c>
      <c r="J17" s="19">
        <f t="shared" si="1"/>
        <v>0</v>
      </c>
      <c r="K17" s="35">
        <v>111</v>
      </c>
      <c r="L17" s="24"/>
    </row>
    <row r="18" spans="1:12" ht="30">
      <c r="A18" s="12">
        <v>14</v>
      </c>
      <c r="B18" s="11" t="s">
        <v>29</v>
      </c>
      <c r="C18" s="24">
        <v>12</v>
      </c>
      <c r="D18" s="24">
        <v>98</v>
      </c>
      <c r="E18" s="34">
        <v>0</v>
      </c>
      <c r="F18" s="28">
        <v>0</v>
      </c>
      <c r="G18" s="24">
        <v>110</v>
      </c>
      <c r="H18" s="30">
        <v>0</v>
      </c>
      <c r="I18" s="24">
        <v>0</v>
      </c>
      <c r="J18" s="19">
        <f t="shared" si="1"/>
        <v>0</v>
      </c>
      <c r="K18" s="35">
        <v>110</v>
      </c>
      <c r="L18" s="24"/>
    </row>
    <row r="19" spans="1:12" ht="15">
      <c r="A19" s="12">
        <v>15</v>
      </c>
      <c r="B19" s="24" t="s">
        <v>30</v>
      </c>
      <c r="C19" s="25">
        <v>12</v>
      </c>
      <c r="D19" s="26">
        <f>107/110*100</f>
        <v>97.27272727272728</v>
      </c>
      <c r="E19" s="27">
        <v>0</v>
      </c>
      <c r="F19" s="28">
        <v>0</v>
      </c>
      <c r="G19" s="29">
        <f aca="true" t="shared" si="7" ref="G19:G20">SUM(C19:F19)</f>
        <v>109.27272727272728</v>
      </c>
      <c r="H19" s="30">
        <v>0</v>
      </c>
      <c r="I19" s="25">
        <v>0</v>
      </c>
      <c r="J19" s="25">
        <f t="shared" si="1"/>
        <v>0</v>
      </c>
      <c r="K19" s="31">
        <f>G19+J19</f>
        <v>109.27272727272728</v>
      </c>
      <c r="L19" s="24" t="s">
        <v>19</v>
      </c>
    </row>
    <row r="20" spans="1:12" ht="15">
      <c r="A20" s="12">
        <v>16</v>
      </c>
      <c r="B20" s="11" t="s">
        <v>31</v>
      </c>
      <c r="C20" s="11">
        <v>12</v>
      </c>
      <c r="D20" s="11">
        <v>97</v>
      </c>
      <c r="E20" s="27">
        <v>0</v>
      </c>
      <c r="F20" s="39">
        <v>0</v>
      </c>
      <c r="G20" s="11">
        <f t="shared" si="7"/>
        <v>109</v>
      </c>
      <c r="H20" s="40">
        <v>0</v>
      </c>
      <c r="I20" s="11">
        <v>0</v>
      </c>
      <c r="J20" s="19">
        <f t="shared" si="1"/>
        <v>0</v>
      </c>
      <c r="K20" s="37">
        <f>SUM(J20,G20)</f>
        <v>109</v>
      </c>
      <c r="L20" s="11" t="s">
        <v>19</v>
      </c>
    </row>
    <row r="21" spans="1:12" ht="15">
      <c r="A21" s="12">
        <v>17</v>
      </c>
      <c r="B21" s="11" t="s">
        <v>32</v>
      </c>
      <c r="C21" s="24">
        <v>12</v>
      </c>
      <c r="D21" s="24">
        <v>94</v>
      </c>
      <c r="E21" s="34">
        <v>0</v>
      </c>
      <c r="F21" s="28">
        <v>3</v>
      </c>
      <c r="G21" s="24">
        <v>109</v>
      </c>
      <c r="H21" s="30">
        <v>0</v>
      </c>
      <c r="I21" s="24">
        <v>0</v>
      </c>
      <c r="J21" s="19">
        <f t="shared" si="1"/>
        <v>0</v>
      </c>
      <c r="K21" s="35">
        <v>109</v>
      </c>
      <c r="L21" s="24"/>
    </row>
    <row r="22" spans="1:12" ht="15">
      <c r="A22" s="12">
        <v>18</v>
      </c>
      <c r="B22" s="24" t="s">
        <v>33</v>
      </c>
      <c r="C22" s="25">
        <v>12</v>
      </c>
      <c r="D22" s="26">
        <f>105/110*100</f>
        <v>95.45454545454545</v>
      </c>
      <c r="E22" s="27">
        <v>0</v>
      </c>
      <c r="F22" s="28">
        <v>1.5</v>
      </c>
      <c r="G22" s="11">
        <v>108.5</v>
      </c>
      <c r="H22" s="30">
        <v>0</v>
      </c>
      <c r="I22" s="25">
        <v>0</v>
      </c>
      <c r="J22" s="32">
        <f t="shared" si="1"/>
        <v>0</v>
      </c>
      <c r="K22" s="31">
        <f aca="true" t="shared" si="8" ref="K22:K26">G22+J22</f>
        <v>108.5</v>
      </c>
      <c r="L22" s="24"/>
    </row>
    <row r="23" spans="1:12" ht="15">
      <c r="A23" s="12">
        <v>19</v>
      </c>
      <c r="B23" s="24" t="s">
        <v>34</v>
      </c>
      <c r="C23" s="25">
        <v>12</v>
      </c>
      <c r="D23" s="26">
        <f>104/110*100</f>
        <v>94.54545454545455</v>
      </c>
      <c r="E23" s="27">
        <v>0</v>
      </c>
      <c r="F23" s="28">
        <v>0</v>
      </c>
      <c r="G23" s="29">
        <f aca="true" t="shared" si="9" ref="G23:G69">SUM(C23:F23)</f>
        <v>106.54545454545455</v>
      </c>
      <c r="H23" s="30">
        <v>0</v>
      </c>
      <c r="I23" s="25">
        <v>0</v>
      </c>
      <c r="J23" s="25">
        <f t="shared" si="1"/>
        <v>0</v>
      </c>
      <c r="K23" s="31">
        <f t="shared" si="8"/>
        <v>106.54545454545455</v>
      </c>
      <c r="L23" s="24"/>
    </row>
    <row r="24" spans="1:12" ht="15">
      <c r="A24" s="12">
        <v>20</v>
      </c>
      <c r="B24" s="24" t="s">
        <v>35</v>
      </c>
      <c r="C24" s="25">
        <v>12</v>
      </c>
      <c r="D24" s="26">
        <f>97/110*100</f>
        <v>88.18181818181819</v>
      </c>
      <c r="E24" s="27">
        <v>0</v>
      </c>
      <c r="F24" s="28">
        <v>6</v>
      </c>
      <c r="G24" s="29">
        <f t="shared" si="9"/>
        <v>106.18181818181819</v>
      </c>
      <c r="H24" s="30">
        <v>0</v>
      </c>
      <c r="I24" s="25">
        <v>0</v>
      </c>
      <c r="J24" s="25">
        <f t="shared" si="1"/>
        <v>0</v>
      </c>
      <c r="K24" s="31">
        <f t="shared" si="8"/>
        <v>106.18181818181819</v>
      </c>
      <c r="L24" s="24"/>
    </row>
    <row r="25" spans="1:12" ht="15">
      <c r="A25" s="12">
        <v>21</v>
      </c>
      <c r="B25" s="24" t="s">
        <v>36</v>
      </c>
      <c r="C25" s="25">
        <v>12</v>
      </c>
      <c r="D25" s="26">
        <f>101/110*100</f>
        <v>91.81818181818183</v>
      </c>
      <c r="E25" s="27">
        <v>0</v>
      </c>
      <c r="F25" s="28">
        <v>0</v>
      </c>
      <c r="G25" s="29">
        <f t="shared" si="9"/>
        <v>103.81818181818183</v>
      </c>
      <c r="H25" s="30">
        <v>0</v>
      </c>
      <c r="I25" s="25">
        <v>0</v>
      </c>
      <c r="J25" s="25">
        <f t="shared" si="1"/>
        <v>0</v>
      </c>
      <c r="K25" s="31">
        <f t="shared" si="8"/>
        <v>103.81818181818183</v>
      </c>
      <c r="L25" s="24"/>
    </row>
    <row r="26" spans="1:12" ht="15">
      <c r="A26" s="12">
        <v>22</v>
      </c>
      <c r="B26" s="24" t="s">
        <v>37</v>
      </c>
      <c r="C26" s="25">
        <v>12</v>
      </c>
      <c r="D26" s="26">
        <f>94/110*100</f>
        <v>85.45454545454545</v>
      </c>
      <c r="E26" s="27">
        <v>0</v>
      </c>
      <c r="F26" s="28">
        <v>4.5</v>
      </c>
      <c r="G26" s="29">
        <f t="shared" si="9"/>
        <v>101.95454545454545</v>
      </c>
      <c r="H26" s="30">
        <v>0</v>
      </c>
      <c r="I26" s="25">
        <v>0</v>
      </c>
      <c r="J26" s="25">
        <f t="shared" si="1"/>
        <v>0</v>
      </c>
      <c r="K26" s="31">
        <f t="shared" si="8"/>
        <v>101.95454545454545</v>
      </c>
      <c r="L26" s="24"/>
    </row>
    <row r="27" spans="1:12" ht="15">
      <c r="A27" s="12">
        <v>23</v>
      </c>
      <c r="B27" s="11" t="s">
        <v>38</v>
      </c>
      <c r="C27" s="11">
        <v>12</v>
      </c>
      <c r="D27" s="11">
        <v>72</v>
      </c>
      <c r="E27" s="27">
        <v>0</v>
      </c>
      <c r="F27" s="39">
        <v>0</v>
      </c>
      <c r="G27" s="19">
        <f t="shared" si="9"/>
        <v>84</v>
      </c>
      <c r="H27" s="40">
        <v>12</v>
      </c>
      <c r="I27" s="19">
        <v>0</v>
      </c>
      <c r="J27" s="19">
        <f t="shared" si="1"/>
        <v>12</v>
      </c>
      <c r="K27" s="23">
        <f aca="true" t="shared" si="10" ref="K27:K62">SUM(J27,G27)</f>
        <v>96</v>
      </c>
      <c r="L27" s="11"/>
    </row>
    <row r="28" spans="1:12" ht="15">
      <c r="A28" s="12">
        <v>24</v>
      </c>
      <c r="B28" s="11" t="s">
        <v>39</v>
      </c>
      <c r="C28" s="11">
        <v>12</v>
      </c>
      <c r="D28" s="11">
        <v>72</v>
      </c>
      <c r="E28" s="27">
        <v>0</v>
      </c>
      <c r="F28" s="39">
        <v>7</v>
      </c>
      <c r="G28" s="19">
        <f t="shared" si="9"/>
        <v>91</v>
      </c>
      <c r="H28" s="40">
        <v>0</v>
      </c>
      <c r="I28" s="19">
        <v>0</v>
      </c>
      <c r="J28" s="19">
        <f t="shared" si="1"/>
        <v>0</v>
      </c>
      <c r="K28" s="23">
        <f t="shared" si="10"/>
        <v>91</v>
      </c>
      <c r="L28" s="11"/>
    </row>
    <row r="29" spans="1:12" ht="30">
      <c r="A29" s="12">
        <v>25</v>
      </c>
      <c r="B29" s="11" t="s">
        <v>40</v>
      </c>
      <c r="C29" s="11">
        <v>12</v>
      </c>
      <c r="D29" s="11">
        <v>72</v>
      </c>
      <c r="E29" s="27">
        <v>0</v>
      </c>
      <c r="F29" s="39">
        <v>6</v>
      </c>
      <c r="G29" s="19">
        <f t="shared" si="9"/>
        <v>90</v>
      </c>
      <c r="H29" s="40">
        <v>0</v>
      </c>
      <c r="I29" s="19">
        <v>0</v>
      </c>
      <c r="J29" s="19">
        <f t="shared" si="1"/>
        <v>0</v>
      </c>
      <c r="K29" s="23">
        <f t="shared" si="10"/>
        <v>90</v>
      </c>
      <c r="L29" s="11"/>
    </row>
    <row r="30" spans="1:12" ht="30">
      <c r="A30" s="12">
        <v>26</v>
      </c>
      <c r="B30" s="11" t="s">
        <v>41</v>
      </c>
      <c r="C30" s="11">
        <v>12</v>
      </c>
      <c r="D30" s="11">
        <v>72</v>
      </c>
      <c r="E30" s="27">
        <v>0</v>
      </c>
      <c r="F30" s="39">
        <v>4</v>
      </c>
      <c r="G30" s="19">
        <f t="shared" si="9"/>
        <v>88</v>
      </c>
      <c r="H30" s="40">
        <v>0</v>
      </c>
      <c r="I30" s="19">
        <v>0</v>
      </c>
      <c r="J30" s="19">
        <f t="shared" si="1"/>
        <v>0</v>
      </c>
      <c r="K30" s="23">
        <f t="shared" si="10"/>
        <v>88</v>
      </c>
      <c r="L30" s="11" t="s">
        <v>19</v>
      </c>
    </row>
    <row r="31" spans="1:12" ht="30">
      <c r="A31" s="12">
        <v>27</v>
      </c>
      <c r="B31" s="11" t="s">
        <v>42</v>
      </c>
      <c r="C31" s="11">
        <v>10</v>
      </c>
      <c r="D31" s="11">
        <v>72</v>
      </c>
      <c r="E31" s="27">
        <v>0</v>
      </c>
      <c r="F31" s="39">
        <v>6</v>
      </c>
      <c r="G31" s="19">
        <f t="shared" si="9"/>
        <v>88</v>
      </c>
      <c r="H31" s="40">
        <v>0</v>
      </c>
      <c r="I31" s="19">
        <v>0</v>
      </c>
      <c r="J31" s="19">
        <f t="shared" si="1"/>
        <v>0</v>
      </c>
      <c r="K31" s="23">
        <f t="shared" si="10"/>
        <v>88</v>
      </c>
      <c r="L31" s="11" t="s">
        <v>19</v>
      </c>
    </row>
    <row r="32" spans="1:12" ht="15">
      <c r="A32" s="12">
        <v>28</v>
      </c>
      <c r="B32" s="11" t="s">
        <v>43</v>
      </c>
      <c r="C32" s="11">
        <v>12</v>
      </c>
      <c r="D32" s="11">
        <v>72</v>
      </c>
      <c r="E32" s="27">
        <v>0</v>
      </c>
      <c r="F32" s="39">
        <v>4</v>
      </c>
      <c r="G32" s="19">
        <f t="shared" si="9"/>
        <v>88</v>
      </c>
      <c r="H32" s="40"/>
      <c r="I32" s="11"/>
      <c r="J32" s="19">
        <f t="shared" si="1"/>
        <v>0</v>
      </c>
      <c r="K32" s="19">
        <f t="shared" si="10"/>
        <v>88</v>
      </c>
      <c r="L32" s="11"/>
    </row>
    <row r="33" spans="1:12" ht="30">
      <c r="A33" s="12">
        <v>29</v>
      </c>
      <c r="B33" s="11" t="s">
        <v>44</v>
      </c>
      <c r="C33" s="11">
        <v>12</v>
      </c>
      <c r="D33" s="11">
        <v>72</v>
      </c>
      <c r="E33" s="27">
        <v>0</v>
      </c>
      <c r="F33" s="39">
        <v>3</v>
      </c>
      <c r="G33" s="19">
        <f t="shared" si="9"/>
        <v>87</v>
      </c>
      <c r="H33" s="40">
        <v>0</v>
      </c>
      <c r="I33" s="19">
        <v>0</v>
      </c>
      <c r="J33" s="19">
        <f t="shared" si="1"/>
        <v>0</v>
      </c>
      <c r="K33" s="19">
        <f t="shared" si="10"/>
        <v>87</v>
      </c>
      <c r="L33" s="11"/>
    </row>
    <row r="34" spans="1:12" ht="15">
      <c r="A34" s="12">
        <v>30</v>
      </c>
      <c r="B34" s="11" t="s">
        <v>45</v>
      </c>
      <c r="C34" s="11">
        <v>12</v>
      </c>
      <c r="D34" s="11">
        <v>72</v>
      </c>
      <c r="E34" s="27">
        <v>0</v>
      </c>
      <c r="F34" s="39">
        <v>3</v>
      </c>
      <c r="G34" s="19">
        <f t="shared" si="9"/>
        <v>87</v>
      </c>
      <c r="H34" s="40"/>
      <c r="I34" s="11"/>
      <c r="J34" s="19">
        <f t="shared" si="1"/>
        <v>0</v>
      </c>
      <c r="K34" s="19">
        <f t="shared" si="10"/>
        <v>87</v>
      </c>
      <c r="L34" s="11"/>
    </row>
    <row r="35" spans="1:12" ht="15">
      <c r="A35" s="12">
        <v>31</v>
      </c>
      <c r="B35" s="11" t="s">
        <v>46</v>
      </c>
      <c r="C35" s="11">
        <v>8</v>
      </c>
      <c r="D35" s="11">
        <v>0</v>
      </c>
      <c r="E35" s="27">
        <v>0</v>
      </c>
      <c r="F35" s="39">
        <v>15</v>
      </c>
      <c r="G35" s="19">
        <f t="shared" si="9"/>
        <v>23</v>
      </c>
      <c r="H35" s="40">
        <v>24</v>
      </c>
      <c r="I35" s="19">
        <v>39</v>
      </c>
      <c r="J35" s="19">
        <f t="shared" si="1"/>
        <v>63</v>
      </c>
      <c r="K35" s="19">
        <f t="shared" si="10"/>
        <v>86</v>
      </c>
      <c r="L35" s="11"/>
    </row>
    <row r="36" spans="1:12" ht="30">
      <c r="A36" s="12">
        <v>32</v>
      </c>
      <c r="B36" s="11" t="s">
        <v>47</v>
      </c>
      <c r="C36" s="11">
        <v>11</v>
      </c>
      <c r="D36" s="11">
        <v>72</v>
      </c>
      <c r="E36" s="27">
        <v>0</v>
      </c>
      <c r="F36" s="39">
        <v>3</v>
      </c>
      <c r="G36" s="19">
        <f t="shared" si="9"/>
        <v>86</v>
      </c>
      <c r="H36" s="40"/>
      <c r="I36" s="11"/>
      <c r="J36" s="19">
        <f t="shared" si="1"/>
        <v>0</v>
      </c>
      <c r="K36" s="19">
        <f t="shared" si="10"/>
        <v>86</v>
      </c>
      <c r="L36" s="11"/>
    </row>
    <row r="37" spans="1:12" ht="15">
      <c r="A37" s="12">
        <v>33</v>
      </c>
      <c r="B37" s="11" t="s">
        <v>48</v>
      </c>
      <c r="C37" s="11">
        <v>10</v>
      </c>
      <c r="D37" s="11">
        <v>72</v>
      </c>
      <c r="E37" s="27">
        <v>0</v>
      </c>
      <c r="F37" s="39">
        <v>0</v>
      </c>
      <c r="G37" s="19">
        <f t="shared" si="9"/>
        <v>82</v>
      </c>
      <c r="H37" s="40"/>
      <c r="I37" s="11">
        <v>3</v>
      </c>
      <c r="J37" s="19">
        <f t="shared" si="1"/>
        <v>3</v>
      </c>
      <c r="K37" s="19">
        <f t="shared" si="10"/>
        <v>85</v>
      </c>
      <c r="L37" s="11"/>
    </row>
    <row r="38" spans="1:12" ht="30">
      <c r="A38" s="12">
        <v>34</v>
      </c>
      <c r="B38" s="11" t="s">
        <v>49</v>
      </c>
      <c r="C38" s="11">
        <v>12</v>
      </c>
      <c r="D38" s="11">
        <v>72</v>
      </c>
      <c r="E38" s="27">
        <v>0</v>
      </c>
      <c r="F38" s="39">
        <v>0</v>
      </c>
      <c r="G38" s="19">
        <f t="shared" si="9"/>
        <v>84</v>
      </c>
      <c r="H38" s="40">
        <v>0</v>
      </c>
      <c r="I38" s="19">
        <v>0</v>
      </c>
      <c r="J38" s="19">
        <f t="shared" si="1"/>
        <v>0</v>
      </c>
      <c r="K38" s="19">
        <f t="shared" si="10"/>
        <v>84</v>
      </c>
      <c r="L38" s="11" t="s">
        <v>19</v>
      </c>
    </row>
    <row r="39" spans="1:12" ht="30">
      <c r="A39" s="12">
        <v>35</v>
      </c>
      <c r="B39" s="11" t="s">
        <v>50</v>
      </c>
      <c r="C39" s="11">
        <v>12</v>
      </c>
      <c r="D39" s="11">
        <v>72</v>
      </c>
      <c r="E39" s="27">
        <v>0</v>
      </c>
      <c r="F39" s="39"/>
      <c r="G39" s="19">
        <f t="shared" si="9"/>
        <v>84</v>
      </c>
      <c r="H39" s="40">
        <v>0</v>
      </c>
      <c r="I39" s="19">
        <v>0</v>
      </c>
      <c r="J39" s="19">
        <f t="shared" si="1"/>
        <v>0</v>
      </c>
      <c r="K39" s="19">
        <f t="shared" si="10"/>
        <v>84</v>
      </c>
      <c r="L39" s="11" t="s">
        <v>19</v>
      </c>
    </row>
    <row r="40" spans="1:12" ht="30">
      <c r="A40" s="12">
        <v>36</v>
      </c>
      <c r="B40" s="11" t="s">
        <v>51</v>
      </c>
      <c r="C40" s="11">
        <v>12</v>
      </c>
      <c r="D40" s="11">
        <v>72</v>
      </c>
      <c r="E40" s="27">
        <v>0</v>
      </c>
      <c r="F40" s="39">
        <v>0</v>
      </c>
      <c r="G40" s="19">
        <f t="shared" si="9"/>
        <v>84</v>
      </c>
      <c r="H40" s="40">
        <v>0</v>
      </c>
      <c r="I40" s="19">
        <v>0</v>
      </c>
      <c r="J40" s="19">
        <f t="shared" si="1"/>
        <v>0</v>
      </c>
      <c r="K40" s="19">
        <f t="shared" si="10"/>
        <v>84</v>
      </c>
      <c r="L40" s="11"/>
    </row>
    <row r="41" spans="1:12" ht="15">
      <c r="A41" s="12">
        <v>37</v>
      </c>
      <c r="B41" s="11" t="s">
        <v>52</v>
      </c>
      <c r="C41" s="11">
        <v>12</v>
      </c>
      <c r="D41" s="11">
        <v>72</v>
      </c>
      <c r="E41" s="27">
        <v>0</v>
      </c>
      <c r="F41" s="39">
        <v>0</v>
      </c>
      <c r="G41" s="19">
        <f t="shared" si="9"/>
        <v>84</v>
      </c>
      <c r="H41" s="40">
        <v>0</v>
      </c>
      <c r="I41" s="19">
        <v>0</v>
      </c>
      <c r="J41" s="19">
        <f t="shared" si="1"/>
        <v>0</v>
      </c>
      <c r="K41" s="19">
        <f t="shared" si="10"/>
        <v>84</v>
      </c>
      <c r="L41" s="11"/>
    </row>
    <row r="42" spans="1:12" ht="15">
      <c r="A42" s="12">
        <v>38</v>
      </c>
      <c r="B42" s="11" t="s">
        <v>53</v>
      </c>
      <c r="C42" s="11">
        <v>12</v>
      </c>
      <c r="D42" s="11">
        <v>72</v>
      </c>
      <c r="E42" s="27">
        <v>0</v>
      </c>
      <c r="F42" s="39">
        <v>0</v>
      </c>
      <c r="G42" s="19">
        <f t="shared" si="9"/>
        <v>84</v>
      </c>
      <c r="H42" s="40">
        <v>0</v>
      </c>
      <c r="I42" s="19">
        <v>0</v>
      </c>
      <c r="J42" s="19">
        <f t="shared" si="1"/>
        <v>0</v>
      </c>
      <c r="K42" s="19">
        <f t="shared" si="10"/>
        <v>84</v>
      </c>
      <c r="L42" s="11"/>
    </row>
    <row r="43" spans="1:12" ht="15">
      <c r="A43" s="12">
        <v>39</v>
      </c>
      <c r="B43" s="11" t="s">
        <v>54</v>
      </c>
      <c r="C43" s="11">
        <v>12</v>
      </c>
      <c r="D43" s="11">
        <v>72</v>
      </c>
      <c r="E43" s="27">
        <v>0</v>
      </c>
      <c r="F43" s="39">
        <v>0</v>
      </c>
      <c r="G43" s="19">
        <f t="shared" si="9"/>
        <v>84</v>
      </c>
      <c r="H43" s="40"/>
      <c r="I43" s="11"/>
      <c r="J43" s="19">
        <f t="shared" si="1"/>
        <v>0</v>
      </c>
      <c r="K43" s="19">
        <f t="shared" si="10"/>
        <v>84</v>
      </c>
      <c r="L43" s="11"/>
    </row>
    <row r="44" spans="1:12" ht="30">
      <c r="A44" s="12">
        <v>40</v>
      </c>
      <c r="B44" s="11" t="s">
        <v>55</v>
      </c>
      <c r="C44" s="11">
        <v>11</v>
      </c>
      <c r="D44" s="11">
        <v>72</v>
      </c>
      <c r="E44" s="27">
        <v>0</v>
      </c>
      <c r="F44" s="39">
        <v>0</v>
      </c>
      <c r="G44" s="19">
        <f t="shared" si="9"/>
        <v>83</v>
      </c>
      <c r="H44" s="40">
        <v>0</v>
      </c>
      <c r="I44" s="19">
        <v>0</v>
      </c>
      <c r="J44" s="19">
        <f t="shared" si="1"/>
        <v>0</v>
      </c>
      <c r="K44" s="19">
        <f t="shared" si="10"/>
        <v>83</v>
      </c>
      <c r="L44" s="11" t="s">
        <v>19</v>
      </c>
    </row>
    <row r="45" spans="1:12" ht="15">
      <c r="A45" s="12">
        <v>41</v>
      </c>
      <c r="B45" s="11" t="s">
        <v>56</v>
      </c>
      <c r="C45" s="11">
        <v>11</v>
      </c>
      <c r="D45" s="11">
        <v>72</v>
      </c>
      <c r="E45" s="27">
        <v>0</v>
      </c>
      <c r="F45" s="39">
        <v>0</v>
      </c>
      <c r="G45" s="19">
        <f t="shared" si="9"/>
        <v>83</v>
      </c>
      <c r="H45" s="40">
        <v>0</v>
      </c>
      <c r="I45" s="19">
        <v>0</v>
      </c>
      <c r="J45" s="19">
        <f t="shared" si="1"/>
        <v>0</v>
      </c>
      <c r="K45" s="19">
        <f t="shared" si="10"/>
        <v>83</v>
      </c>
      <c r="L45" s="11"/>
    </row>
    <row r="46" spans="1:12" ht="15">
      <c r="A46" s="12">
        <v>42</v>
      </c>
      <c r="B46" s="11" t="s">
        <v>57</v>
      </c>
      <c r="C46" s="11">
        <v>10</v>
      </c>
      <c r="D46" s="11">
        <v>72</v>
      </c>
      <c r="E46" s="27">
        <v>0</v>
      </c>
      <c r="F46" s="39">
        <v>0</v>
      </c>
      <c r="G46" s="19">
        <f t="shared" si="9"/>
        <v>82</v>
      </c>
      <c r="H46" s="40">
        <v>0</v>
      </c>
      <c r="I46" s="19">
        <v>0</v>
      </c>
      <c r="J46" s="19">
        <f t="shared" si="1"/>
        <v>0</v>
      </c>
      <c r="K46" s="19">
        <f t="shared" si="10"/>
        <v>82</v>
      </c>
      <c r="L46" s="11"/>
    </row>
    <row r="47" spans="1:12" ht="30">
      <c r="A47" s="12">
        <v>43</v>
      </c>
      <c r="B47" s="11" t="s">
        <v>58</v>
      </c>
      <c r="C47" s="11">
        <v>10</v>
      </c>
      <c r="D47" s="11">
        <v>72</v>
      </c>
      <c r="E47" s="27">
        <v>0</v>
      </c>
      <c r="F47" s="39">
        <v>0</v>
      </c>
      <c r="G47" s="19">
        <f t="shared" si="9"/>
        <v>82</v>
      </c>
      <c r="H47" s="40">
        <v>0</v>
      </c>
      <c r="I47" s="19">
        <v>0</v>
      </c>
      <c r="J47" s="19">
        <f t="shared" si="1"/>
        <v>0</v>
      </c>
      <c r="K47" s="19">
        <f t="shared" si="10"/>
        <v>82</v>
      </c>
      <c r="L47" s="11"/>
    </row>
    <row r="48" spans="1:12" ht="15">
      <c r="A48" s="12">
        <v>44</v>
      </c>
      <c r="B48" s="11" t="s">
        <v>59</v>
      </c>
      <c r="C48" s="11">
        <v>9</v>
      </c>
      <c r="D48" s="11">
        <v>72</v>
      </c>
      <c r="E48" s="27">
        <v>0</v>
      </c>
      <c r="F48" s="39">
        <v>0</v>
      </c>
      <c r="G48" s="19">
        <f t="shared" si="9"/>
        <v>81</v>
      </c>
      <c r="H48" s="40"/>
      <c r="I48" s="11"/>
      <c r="J48" s="19">
        <f t="shared" si="1"/>
        <v>0</v>
      </c>
      <c r="K48" s="19">
        <f t="shared" si="10"/>
        <v>81</v>
      </c>
      <c r="L48" s="11"/>
    </row>
    <row r="49" spans="1:12" ht="15">
      <c r="A49" s="12">
        <v>45</v>
      </c>
      <c r="B49" s="13" t="s">
        <v>60</v>
      </c>
      <c r="C49" s="13">
        <v>4</v>
      </c>
      <c r="D49" s="13">
        <v>72</v>
      </c>
      <c r="E49" s="20">
        <v>0</v>
      </c>
      <c r="F49" s="21">
        <v>0</v>
      </c>
      <c r="G49" s="19">
        <f t="shared" si="9"/>
        <v>76</v>
      </c>
      <c r="H49" s="22">
        <v>0</v>
      </c>
      <c r="I49" s="19">
        <v>0</v>
      </c>
      <c r="J49" s="19">
        <f t="shared" si="1"/>
        <v>0</v>
      </c>
      <c r="K49" s="19">
        <f t="shared" si="10"/>
        <v>76</v>
      </c>
      <c r="L49" s="13" t="s">
        <v>19</v>
      </c>
    </row>
    <row r="50" spans="1:12" ht="30">
      <c r="A50" s="12">
        <v>46</v>
      </c>
      <c r="B50" s="11" t="s">
        <v>61</v>
      </c>
      <c r="C50" s="11">
        <v>4</v>
      </c>
      <c r="D50" s="11">
        <v>72</v>
      </c>
      <c r="E50" s="27">
        <v>0</v>
      </c>
      <c r="F50" s="39">
        <v>0</v>
      </c>
      <c r="G50" s="19">
        <f t="shared" si="9"/>
        <v>76</v>
      </c>
      <c r="H50" s="40">
        <v>0</v>
      </c>
      <c r="I50" s="19">
        <v>0</v>
      </c>
      <c r="J50" s="19">
        <f t="shared" si="1"/>
        <v>0</v>
      </c>
      <c r="K50" s="19">
        <f t="shared" si="10"/>
        <v>76</v>
      </c>
      <c r="L50" s="11"/>
    </row>
    <row r="51" spans="1:12" ht="30">
      <c r="A51" s="12">
        <v>47</v>
      </c>
      <c r="B51" s="11" t="s">
        <v>62</v>
      </c>
      <c r="C51" s="11">
        <v>4</v>
      </c>
      <c r="D51" s="11">
        <v>72</v>
      </c>
      <c r="E51" s="27">
        <v>0</v>
      </c>
      <c r="F51" s="39">
        <v>0</v>
      </c>
      <c r="G51" s="19">
        <f t="shared" si="9"/>
        <v>76</v>
      </c>
      <c r="H51" s="40">
        <v>0</v>
      </c>
      <c r="I51" s="19">
        <v>0</v>
      </c>
      <c r="J51" s="19">
        <f t="shared" si="1"/>
        <v>0</v>
      </c>
      <c r="K51" s="19">
        <f t="shared" si="10"/>
        <v>76</v>
      </c>
      <c r="L51" s="11"/>
    </row>
    <row r="52" spans="1:12" ht="15">
      <c r="A52" s="12">
        <v>48</v>
      </c>
      <c r="B52" s="11" t="s">
        <v>63</v>
      </c>
      <c r="C52" s="11">
        <v>12</v>
      </c>
      <c r="D52" s="11">
        <v>60</v>
      </c>
      <c r="E52" s="27">
        <v>0</v>
      </c>
      <c r="F52" s="39">
        <v>3</v>
      </c>
      <c r="G52" s="19">
        <f t="shared" si="9"/>
        <v>75</v>
      </c>
      <c r="H52" s="40">
        <v>0</v>
      </c>
      <c r="I52" s="19">
        <v>0</v>
      </c>
      <c r="J52" s="19">
        <f t="shared" si="1"/>
        <v>0</v>
      </c>
      <c r="K52" s="19">
        <f t="shared" si="10"/>
        <v>75</v>
      </c>
      <c r="L52" s="11" t="s">
        <v>19</v>
      </c>
    </row>
    <row r="53" spans="1:12" ht="15">
      <c r="A53" s="12">
        <v>49</v>
      </c>
      <c r="B53" s="11" t="s">
        <v>64</v>
      </c>
      <c r="C53" s="11">
        <v>12</v>
      </c>
      <c r="D53" s="11">
        <v>60</v>
      </c>
      <c r="E53" s="27">
        <v>0</v>
      </c>
      <c r="F53" s="39">
        <v>0</v>
      </c>
      <c r="G53" s="19">
        <f t="shared" si="9"/>
        <v>72</v>
      </c>
      <c r="H53" s="40">
        <v>0</v>
      </c>
      <c r="I53" s="19">
        <v>0</v>
      </c>
      <c r="J53" s="19">
        <f t="shared" si="1"/>
        <v>0</v>
      </c>
      <c r="K53" s="19">
        <f t="shared" si="10"/>
        <v>72</v>
      </c>
      <c r="L53" s="11"/>
    </row>
    <row r="54" spans="1:12" ht="30">
      <c r="A54" s="12">
        <v>50</v>
      </c>
      <c r="B54" s="11" t="s">
        <v>65</v>
      </c>
      <c r="C54" s="11">
        <v>12</v>
      </c>
      <c r="D54" s="11">
        <v>60</v>
      </c>
      <c r="E54" s="27">
        <v>0</v>
      </c>
      <c r="F54" s="39">
        <v>0</v>
      </c>
      <c r="G54" s="19">
        <f t="shared" si="9"/>
        <v>72</v>
      </c>
      <c r="H54" s="40"/>
      <c r="I54" s="11"/>
      <c r="J54" s="19">
        <f t="shared" si="1"/>
        <v>0</v>
      </c>
      <c r="K54" s="19">
        <f t="shared" si="10"/>
        <v>72</v>
      </c>
      <c r="L54" s="11"/>
    </row>
    <row r="55" spans="1:12" ht="15">
      <c r="A55" s="12">
        <v>51</v>
      </c>
      <c r="B55" s="11" t="s">
        <v>66</v>
      </c>
      <c r="C55" s="11">
        <v>11</v>
      </c>
      <c r="D55" s="11">
        <v>60</v>
      </c>
      <c r="E55" s="27">
        <v>0</v>
      </c>
      <c r="F55" s="39">
        <v>0</v>
      </c>
      <c r="G55" s="19">
        <f t="shared" si="9"/>
        <v>71</v>
      </c>
      <c r="H55" s="40">
        <v>0</v>
      </c>
      <c r="I55" s="19">
        <v>0</v>
      </c>
      <c r="J55" s="19">
        <f t="shared" si="1"/>
        <v>0</v>
      </c>
      <c r="K55" s="19">
        <f t="shared" si="10"/>
        <v>71</v>
      </c>
      <c r="L55" s="11" t="s">
        <v>19</v>
      </c>
    </row>
    <row r="56" spans="1:12" ht="15">
      <c r="A56" s="12">
        <v>52</v>
      </c>
      <c r="B56" s="11" t="s">
        <v>67</v>
      </c>
      <c r="C56" s="11">
        <v>4</v>
      </c>
      <c r="D56" s="11">
        <v>60</v>
      </c>
      <c r="E56" s="27">
        <v>0</v>
      </c>
      <c r="F56" s="39">
        <v>3</v>
      </c>
      <c r="G56" s="19">
        <f t="shared" si="9"/>
        <v>67</v>
      </c>
      <c r="H56" s="40">
        <v>0</v>
      </c>
      <c r="I56" s="19">
        <v>0</v>
      </c>
      <c r="J56" s="19">
        <f t="shared" si="1"/>
        <v>0</v>
      </c>
      <c r="K56" s="19">
        <f t="shared" si="10"/>
        <v>67</v>
      </c>
      <c r="L56" s="11" t="s">
        <v>19</v>
      </c>
    </row>
    <row r="57" spans="1:12" ht="30">
      <c r="A57" s="12">
        <v>53</v>
      </c>
      <c r="B57" s="11" t="s">
        <v>68</v>
      </c>
      <c r="C57" s="11">
        <v>4</v>
      </c>
      <c r="D57" s="11">
        <v>60</v>
      </c>
      <c r="E57" s="27">
        <v>0</v>
      </c>
      <c r="F57" s="39">
        <v>0</v>
      </c>
      <c r="G57" s="19">
        <f t="shared" si="9"/>
        <v>64</v>
      </c>
      <c r="H57" s="40">
        <v>0</v>
      </c>
      <c r="I57" s="19">
        <v>0</v>
      </c>
      <c r="J57" s="19">
        <f t="shared" si="1"/>
        <v>0</v>
      </c>
      <c r="K57" s="19">
        <f t="shared" si="10"/>
        <v>64</v>
      </c>
      <c r="L57" s="11"/>
    </row>
    <row r="58" spans="1:12" ht="30">
      <c r="A58" s="12">
        <v>54</v>
      </c>
      <c r="B58" s="11" t="s">
        <v>69</v>
      </c>
      <c r="C58" s="11">
        <v>6</v>
      </c>
      <c r="D58" s="11">
        <v>0</v>
      </c>
      <c r="E58" s="27">
        <v>0</v>
      </c>
      <c r="F58" s="39">
        <v>3</v>
      </c>
      <c r="G58" s="19">
        <f t="shared" si="9"/>
        <v>9</v>
      </c>
      <c r="H58" s="40">
        <v>36</v>
      </c>
      <c r="I58" s="19">
        <v>0</v>
      </c>
      <c r="J58" s="19">
        <f t="shared" si="1"/>
        <v>36</v>
      </c>
      <c r="K58" s="19">
        <f t="shared" si="10"/>
        <v>45</v>
      </c>
      <c r="L58" s="11" t="s">
        <v>19</v>
      </c>
    </row>
    <row r="59" spans="1:12" ht="15">
      <c r="A59" s="12">
        <v>55</v>
      </c>
      <c r="B59" s="11" t="s">
        <v>31</v>
      </c>
      <c r="C59" s="11">
        <v>4</v>
      </c>
      <c r="D59" s="11">
        <v>0</v>
      </c>
      <c r="E59" s="27">
        <v>0</v>
      </c>
      <c r="F59" s="39">
        <v>4</v>
      </c>
      <c r="G59" s="19">
        <f t="shared" si="9"/>
        <v>8</v>
      </c>
      <c r="H59" s="40">
        <v>24</v>
      </c>
      <c r="I59" s="19">
        <v>0</v>
      </c>
      <c r="J59" s="19">
        <f t="shared" si="1"/>
        <v>24</v>
      </c>
      <c r="K59" s="19">
        <f t="shared" si="10"/>
        <v>32</v>
      </c>
      <c r="L59" s="11"/>
    </row>
    <row r="60" spans="1:12" ht="15">
      <c r="A60" s="12">
        <v>56</v>
      </c>
      <c r="B60" s="11" t="s">
        <v>70</v>
      </c>
      <c r="C60" s="11">
        <v>4</v>
      </c>
      <c r="D60" s="11">
        <v>0</v>
      </c>
      <c r="E60" s="27">
        <v>0</v>
      </c>
      <c r="F60" s="39">
        <v>11</v>
      </c>
      <c r="G60" s="19">
        <f t="shared" si="9"/>
        <v>15</v>
      </c>
      <c r="H60" s="40">
        <v>12</v>
      </c>
      <c r="I60" s="19">
        <v>0</v>
      </c>
      <c r="J60" s="19">
        <f t="shared" si="1"/>
        <v>12</v>
      </c>
      <c r="K60" s="19">
        <f t="shared" si="10"/>
        <v>27</v>
      </c>
      <c r="L60" s="11" t="s">
        <v>19</v>
      </c>
    </row>
    <row r="61" spans="1:12" ht="15">
      <c r="A61" s="12">
        <v>57</v>
      </c>
      <c r="B61" s="11" t="s">
        <v>71</v>
      </c>
      <c r="C61" s="11">
        <v>7</v>
      </c>
      <c r="D61" s="11">
        <v>0</v>
      </c>
      <c r="E61" s="27">
        <v>0</v>
      </c>
      <c r="F61" s="39">
        <v>17.5</v>
      </c>
      <c r="G61" s="19">
        <f t="shared" si="9"/>
        <v>24.5</v>
      </c>
      <c r="H61" s="40">
        <v>0</v>
      </c>
      <c r="I61" s="19">
        <v>0</v>
      </c>
      <c r="J61" s="19">
        <f t="shared" si="1"/>
        <v>0</v>
      </c>
      <c r="K61" s="19">
        <f t="shared" si="10"/>
        <v>24.5</v>
      </c>
      <c r="L61" s="11"/>
    </row>
    <row r="62" spans="1:12" ht="30">
      <c r="A62" s="12">
        <v>58</v>
      </c>
      <c r="B62" s="11" t="s">
        <v>72</v>
      </c>
      <c r="C62" s="11">
        <v>4</v>
      </c>
      <c r="D62" s="11">
        <v>0</v>
      </c>
      <c r="E62" s="27">
        <v>0</v>
      </c>
      <c r="F62" s="39">
        <v>8</v>
      </c>
      <c r="G62" s="19">
        <f t="shared" si="9"/>
        <v>12</v>
      </c>
      <c r="H62" s="40">
        <v>12</v>
      </c>
      <c r="I62" s="19">
        <v>0</v>
      </c>
      <c r="J62" s="19">
        <f t="shared" si="1"/>
        <v>12</v>
      </c>
      <c r="K62" s="19">
        <f t="shared" si="10"/>
        <v>24</v>
      </c>
      <c r="L62" s="11" t="s">
        <v>19</v>
      </c>
    </row>
    <row r="63" spans="1:12" ht="15">
      <c r="A63" s="12">
        <v>59</v>
      </c>
      <c r="B63" s="24" t="s">
        <v>73</v>
      </c>
      <c r="C63" s="25">
        <v>4</v>
      </c>
      <c r="D63" s="26">
        <v>0</v>
      </c>
      <c r="E63" s="27">
        <v>0</v>
      </c>
      <c r="F63" s="28">
        <v>1</v>
      </c>
      <c r="G63" s="29">
        <f t="shared" si="9"/>
        <v>5</v>
      </c>
      <c r="H63" s="30">
        <v>16</v>
      </c>
      <c r="I63" s="25">
        <v>2</v>
      </c>
      <c r="J63" s="32">
        <f t="shared" si="1"/>
        <v>18</v>
      </c>
      <c r="K63" s="29">
        <f aca="true" t="shared" si="11" ref="K63:K65">G63+J63</f>
        <v>23</v>
      </c>
      <c r="L63" s="24" t="s">
        <v>19</v>
      </c>
    </row>
    <row r="64" spans="1:12" ht="15">
      <c r="A64" s="12">
        <v>60</v>
      </c>
      <c r="B64" s="24" t="s">
        <v>74</v>
      </c>
      <c r="C64" s="25">
        <v>4</v>
      </c>
      <c r="D64" s="26">
        <v>0</v>
      </c>
      <c r="E64" s="27"/>
      <c r="F64" s="28">
        <v>5</v>
      </c>
      <c r="G64" s="29">
        <f t="shared" si="9"/>
        <v>9</v>
      </c>
      <c r="H64" s="30">
        <v>3</v>
      </c>
      <c r="I64" s="25">
        <v>2</v>
      </c>
      <c r="J64" s="25">
        <f t="shared" si="1"/>
        <v>5</v>
      </c>
      <c r="K64" s="29">
        <f t="shared" si="11"/>
        <v>14</v>
      </c>
      <c r="L64" s="24" t="s">
        <v>19</v>
      </c>
    </row>
    <row r="65" spans="1:12" ht="15">
      <c r="A65" s="12">
        <v>61</v>
      </c>
      <c r="B65" s="24" t="s">
        <v>75</v>
      </c>
      <c r="C65" s="25">
        <v>12</v>
      </c>
      <c r="D65" s="36">
        <v>0</v>
      </c>
      <c r="E65" s="27">
        <v>0</v>
      </c>
      <c r="F65" s="28">
        <v>4.5</v>
      </c>
      <c r="G65" s="11">
        <f t="shared" si="9"/>
        <v>16.5</v>
      </c>
      <c r="H65" s="30">
        <v>3</v>
      </c>
      <c r="I65" s="25">
        <v>0</v>
      </c>
      <c r="J65" s="25">
        <f t="shared" si="1"/>
        <v>3</v>
      </c>
      <c r="K65" s="11">
        <f t="shared" si="11"/>
        <v>19.5</v>
      </c>
      <c r="L65" s="24" t="s">
        <v>19</v>
      </c>
    </row>
    <row r="66" spans="1:12" ht="15">
      <c r="A66" s="12">
        <v>62</v>
      </c>
      <c r="B66" s="11" t="s">
        <v>76</v>
      </c>
      <c r="C66" s="11">
        <v>8</v>
      </c>
      <c r="D66" s="11">
        <v>0</v>
      </c>
      <c r="E66" s="27">
        <v>0</v>
      </c>
      <c r="F66" s="39">
        <v>11.5</v>
      </c>
      <c r="G66" s="19">
        <f t="shared" si="9"/>
        <v>19.5</v>
      </c>
      <c r="H66" s="40">
        <v>0</v>
      </c>
      <c r="I66" s="11">
        <v>0</v>
      </c>
      <c r="J66" s="19">
        <f t="shared" si="1"/>
        <v>0</v>
      </c>
      <c r="K66" s="19">
        <f aca="true" t="shared" si="12" ref="K66:K68">SUM(J66,G66)</f>
        <v>19.5</v>
      </c>
      <c r="L66" s="11" t="s">
        <v>19</v>
      </c>
    </row>
    <row r="67" spans="1:12" ht="30">
      <c r="A67" s="12">
        <v>63</v>
      </c>
      <c r="B67" s="11" t="s">
        <v>77</v>
      </c>
      <c r="C67" s="11">
        <v>5</v>
      </c>
      <c r="D67" s="11">
        <v>0</v>
      </c>
      <c r="E67" s="27">
        <v>0</v>
      </c>
      <c r="F67" s="39">
        <v>13.5</v>
      </c>
      <c r="G67" s="19">
        <f t="shared" si="9"/>
        <v>18.5</v>
      </c>
      <c r="H67" s="40">
        <v>0</v>
      </c>
      <c r="I67" s="19">
        <v>0</v>
      </c>
      <c r="J67" s="19">
        <f t="shared" si="1"/>
        <v>0</v>
      </c>
      <c r="K67" s="19">
        <f t="shared" si="12"/>
        <v>18.5</v>
      </c>
      <c r="L67" s="11"/>
    </row>
    <row r="68" spans="1:12" ht="30">
      <c r="A68" s="12">
        <v>64</v>
      </c>
      <c r="B68" s="11" t="s">
        <v>78</v>
      </c>
      <c r="C68" s="11">
        <v>5</v>
      </c>
      <c r="D68" s="11">
        <v>0</v>
      </c>
      <c r="E68" s="27">
        <v>0</v>
      </c>
      <c r="F68" s="39">
        <v>13</v>
      </c>
      <c r="G68" s="19">
        <f t="shared" si="9"/>
        <v>18</v>
      </c>
      <c r="H68" s="40">
        <v>0</v>
      </c>
      <c r="I68" s="19">
        <v>0</v>
      </c>
      <c r="J68" s="19">
        <f t="shared" si="1"/>
        <v>0</v>
      </c>
      <c r="K68" s="19">
        <f t="shared" si="12"/>
        <v>18</v>
      </c>
      <c r="L68" s="11"/>
    </row>
    <row r="69" spans="1:12" ht="15">
      <c r="A69" s="12">
        <v>65</v>
      </c>
      <c r="B69" s="24" t="s">
        <v>79</v>
      </c>
      <c r="C69" s="25">
        <v>4</v>
      </c>
      <c r="D69" s="26">
        <v>0</v>
      </c>
      <c r="E69" s="27">
        <v>0</v>
      </c>
      <c r="F69" s="28">
        <v>0</v>
      </c>
      <c r="G69" s="41">
        <f t="shared" si="9"/>
        <v>4</v>
      </c>
      <c r="H69" s="30">
        <v>6</v>
      </c>
      <c r="I69" s="25">
        <v>8</v>
      </c>
      <c r="J69" s="25">
        <f t="shared" si="1"/>
        <v>14</v>
      </c>
      <c r="K69" s="29">
        <f aca="true" t="shared" si="13" ref="K69:K70">G69+J69</f>
        <v>18</v>
      </c>
      <c r="L69" s="24" t="s">
        <v>19</v>
      </c>
    </row>
    <row r="70" spans="1:12" ht="15">
      <c r="A70" s="12">
        <v>66</v>
      </c>
      <c r="B70" s="24" t="s">
        <v>80</v>
      </c>
      <c r="C70" s="25">
        <v>12</v>
      </c>
      <c r="D70" s="26">
        <v>0</v>
      </c>
      <c r="E70" s="27">
        <v>1</v>
      </c>
      <c r="F70" s="28">
        <v>4</v>
      </c>
      <c r="G70" s="11">
        <v>17</v>
      </c>
      <c r="H70" s="30">
        <v>0</v>
      </c>
      <c r="I70" s="25">
        <v>0</v>
      </c>
      <c r="J70" s="32">
        <f t="shared" si="1"/>
        <v>0</v>
      </c>
      <c r="K70" s="29">
        <f t="shared" si="13"/>
        <v>17</v>
      </c>
      <c r="L70" s="24"/>
    </row>
    <row r="71" spans="1:12" ht="30">
      <c r="A71" s="12">
        <v>67</v>
      </c>
      <c r="B71" s="11" t="s">
        <v>81</v>
      </c>
      <c r="C71" s="11">
        <v>4</v>
      </c>
      <c r="D71" s="11">
        <v>0</v>
      </c>
      <c r="E71" s="27">
        <v>0</v>
      </c>
      <c r="F71" s="39">
        <v>0</v>
      </c>
      <c r="G71" s="19">
        <f aca="true" t="shared" si="14" ref="G71:G78">SUM(C71:F71)</f>
        <v>4</v>
      </c>
      <c r="H71" s="40">
        <v>12</v>
      </c>
      <c r="I71" s="19">
        <v>0</v>
      </c>
      <c r="J71" s="19">
        <f t="shared" si="1"/>
        <v>12</v>
      </c>
      <c r="K71" s="19">
        <f aca="true" t="shared" si="15" ref="K71:K74">SUM(J71,G71)</f>
        <v>16</v>
      </c>
      <c r="L71" s="11" t="s">
        <v>19</v>
      </c>
    </row>
    <row r="72" spans="1:12" ht="15">
      <c r="A72" s="12">
        <v>68</v>
      </c>
      <c r="B72" s="11" t="s">
        <v>82</v>
      </c>
      <c r="C72" s="11">
        <v>4</v>
      </c>
      <c r="D72" s="11">
        <v>0</v>
      </c>
      <c r="E72" s="27">
        <v>0</v>
      </c>
      <c r="F72" s="39">
        <v>10</v>
      </c>
      <c r="G72" s="19">
        <f t="shared" si="14"/>
        <v>14</v>
      </c>
      <c r="H72" s="40">
        <v>0</v>
      </c>
      <c r="I72" s="19">
        <v>0</v>
      </c>
      <c r="J72" s="19">
        <f t="shared" si="1"/>
        <v>0</v>
      </c>
      <c r="K72" s="19">
        <f t="shared" si="15"/>
        <v>14</v>
      </c>
      <c r="L72" s="11" t="s">
        <v>19</v>
      </c>
    </row>
    <row r="73" spans="1:12" ht="15">
      <c r="A73" s="12">
        <v>69</v>
      </c>
      <c r="B73" s="11" t="s">
        <v>83</v>
      </c>
      <c r="C73" s="11">
        <v>8</v>
      </c>
      <c r="D73" s="11">
        <v>0</v>
      </c>
      <c r="E73" s="27">
        <v>0</v>
      </c>
      <c r="F73" s="39">
        <v>6</v>
      </c>
      <c r="G73" s="19">
        <f t="shared" si="14"/>
        <v>14</v>
      </c>
      <c r="H73" s="40">
        <v>0</v>
      </c>
      <c r="I73" s="19">
        <v>0</v>
      </c>
      <c r="J73" s="19">
        <f t="shared" si="1"/>
        <v>0</v>
      </c>
      <c r="K73" s="19">
        <f t="shared" si="15"/>
        <v>14</v>
      </c>
      <c r="L73" s="11"/>
    </row>
    <row r="74" spans="1:12" ht="15">
      <c r="A74" s="12">
        <v>70</v>
      </c>
      <c r="B74" s="11" t="s">
        <v>84</v>
      </c>
      <c r="C74" s="11">
        <v>7</v>
      </c>
      <c r="D74" s="11">
        <v>0</v>
      </c>
      <c r="E74" s="27">
        <v>0</v>
      </c>
      <c r="F74" s="39">
        <v>6</v>
      </c>
      <c r="G74" s="19">
        <f t="shared" si="14"/>
        <v>13</v>
      </c>
      <c r="H74" s="40"/>
      <c r="I74" s="11"/>
      <c r="J74" s="19">
        <f t="shared" si="1"/>
        <v>0</v>
      </c>
      <c r="K74" s="19">
        <f t="shared" si="15"/>
        <v>13</v>
      </c>
      <c r="L74" s="11"/>
    </row>
    <row r="75" spans="1:12" ht="15">
      <c r="A75" s="12">
        <v>71</v>
      </c>
      <c r="B75" s="24" t="s">
        <v>85</v>
      </c>
      <c r="C75" s="25">
        <v>4</v>
      </c>
      <c r="D75" s="26">
        <v>0</v>
      </c>
      <c r="E75" s="27">
        <v>0</v>
      </c>
      <c r="F75" s="28">
        <v>0</v>
      </c>
      <c r="G75" s="29">
        <f t="shared" si="14"/>
        <v>4</v>
      </c>
      <c r="H75" s="30">
        <v>9</v>
      </c>
      <c r="I75" s="25">
        <v>0</v>
      </c>
      <c r="J75" s="25">
        <f t="shared" si="1"/>
        <v>9</v>
      </c>
      <c r="K75" s="29">
        <f aca="true" t="shared" si="16" ref="K75:K76">G75+J75</f>
        <v>13</v>
      </c>
      <c r="L75" s="24" t="s">
        <v>19</v>
      </c>
    </row>
    <row r="76" spans="1:12" ht="15">
      <c r="A76" s="12">
        <v>72</v>
      </c>
      <c r="B76" s="24" t="s">
        <v>86</v>
      </c>
      <c r="C76" s="25">
        <v>4</v>
      </c>
      <c r="D76" s="26">
        <v>0</v>
      </c>
      <c r="E76" s="27">
        <v>0</v>
      </c>
      <c r="F76" s="28">
        <v>1.5</v>
      </c>
      <c r="G76" s="41">
        <f t="shared" si="14"/>
        <v>5.5</v>
      </c>
      <c r="H76" s="30">
        <v>3</v>
      </c>
      <c r="I76" s="25">
        <v>4</v>
      </c>
      <c r="J76" s="25">
        <f t="shared" si="1"/>
        <v>7</v>
      </c>
      <c r="K76" s="41">
        <f t="shared" si="16"/>
        <v>12.5</v>
      </c>
      <c r="L76" s="24"/>
    </row>
    <row r="77" spans="1:12" ht="15">
      <c r="A77" s="12">
        <v>73</v>
      </c>
      <c r="B77" s="11" t="s">
        <v>87</v>
      </c>
      <c r="C77" s="11">
        <v>12</v>
      </c>
      <c r="D77" s="11">
        <v>0</v>
      </c>
      <c r="E77" s="27">
        <v>0</v>
      </c>
      <c r="F77" s="39">
        <v>0</v>
      </c>
      <c r="G77" s="19">
        <f t="shared" si="14"/>
        <v>12</v>
      </c>
      <c r="H77" s="40">
        <v>0</v>
      </c>
      <c r="I77" s="19">
        <v>0</v>
      </c>
      <c r="J77" s="19">
        <f t="shared" si="1"/>
        <v>0</v>
      </c>
      <c r="K77" s="19">
        <f aca="true" t="shared" si="17" ref="K77:K78">SUM(J77,G77)</f>
        <v>12</v>
      </c>
      <c r="L77" s="11" t="s">
        <v>19</v>
      </c>
    </row>
    <row r="78" spans="1:12" ht="15">
      <c r="A78" s="12">
        <v>74</v>
      </c>
      <c r="B78" s="11" t="s">
        <v>88</v>
      </c>
      <c r="C78" s="24">
        <v>12</v>
      </c>
      <c r="D78" s="24">
        <v>0</v>
      </c>
      <c r="E78" s="34">
        <v>0</v>
      </c>
      <c r="F78" s="28">
        <v>0</v>
      </c>
      <c r="G78" s="24">
        <f t="shared" si="14"/>
        <v>12</v>
      </c>
      <c r="H78" s="30">
        <v>0</v>
      </c>
      <c r="I78" s="24">
        <v>0</v>
      </c>
      <c r="J78" s="19">
        <f t="shared" si="1"/>
        <v>0</v>
      </c>
      <c r="K78" s="24">
        <f t="shared" si="17"/>
        <v>12</v>
      </c>
      <c r="L78" s="24"/>
    </row>
    <row r="79" spans="1:12" ht="15">
      <c r="A79" s="12">
        <v>75</v>
      </c>
      <c r="B79" s="11" t="s">
        <v>89</v>
      </c>
      <c r="C79" s="24">
        <v>12</v>
      </c>
      <c r="D79" s="24">
        <v>0</v>
      </c>
      <c r="E79" s="34">
        <v>0</v>
      </c>
      <c r="F79" s="28">
        <v>0</v>
      </c>
      <c r="G79" s="24">
        <v>12</v>
      </c>
      <c r="H79" s="30">
        <v>0</v>
      </c>
      <c r="I79" s="24">
        <v>0</v>
      </c>
      <c r="J79" s="19">
        <f t="shared" si="1"/>
        <v>0</v>
      </c>
      <c r="K79" s="24">
        <v>12</v>
      </c>
      <c r="L79" s="24"/>
    </row>
    <row r="80" spans="1:12" ht="15">
      <c r="A80" s="12">
        <v>76</v>
      </c>
      <c r="B80" s="24" t="s">
        <v>90</v>
      </c>
      <c r="C80" s="25">
        <v>12</v>
      </c>
      <c r="D80" s="26">
        <v>0</v>
      </c>
      <c r="E80" s="27">
        <v>0</v>
      </c>
      <c r="F80" s="28">
        <v>0</v>
      </c>
      <c r="G80" s="29">
        <f aca="true" t="shared" si="18" ref="G80:G97">SUM(C80:F80)</f>
        <v>12</v>
      </c>
      <c r="H80" s="30">
        <v>0</v>
      </c>
      <c r="I80" s="25">
        <v>0</v>
      </c>
      <c r="J80" s="25">
        <f t="shared" si="1"/>
        <v>0</v>
      </c>
      <c r="K80" s="29">
        <f>G80+J80</f>
        <v>12</v>
      </c>
      <c r="L80" s="24" t="s">
        <v>19</v>
      </c>
    </row>
    <row r="81" spans="1:12" ht="15">
      <c r="A81" s="12">
        <v>77</v>
      </c>
      <c r="B81" s="11" t="s">
        <v>91</v>
      </c>
      <c r="C81" s="11">
        <v>11</v>
      </c>
      <c r="D81" s="11">
        <v>0</v>
      </c>
      <c r="E81" s="27">
        <v>0</v>
      </c>
      <c r="F81" s="39">
        <v>0</v>
      </c>
      <c r="G81" s="19">
        <f t="shared" si="18"/>
        <v>11</v>
      </c>
      <c r="H81" s="40">
        <v>0</v>
      </c>
      <c r="I81" s="19">
        <v>0</v>
      </c>
      <c r="J81" s="19">
        <f t="shared" si="1"/>
        <v>0</v>
      </c>
      <c r="K81" s="19">
        <f aca="true" t="shared" si="19" ref="K81:K82">SUM(J81,G81)</f>
        <v>11</v>
      </c>
      <c r="L81" s="11"/>
    </row>
    <row r="82" spans="1:12" ht="15">
      <c r="A82" s="12">
        <v>78</v>
      </c>
      <c r="B82" s="11" t="s">
        <v>92</v>
      </c>
      <c r="C82" s="11">
        <v>5</v>
      </c>
      <c r="D82" s="11">
        <v>0</v>
      </c>
      <c r="E82" s="27">
        <v>0</v>
      </c>
      <c r="F82" s="39">
        <v>6</v>
      </c>
      <c r="G82" s="19">
        <f t="shared" si="18"/>
        <v>11</v>
      </c>
      <c r="H82" s="40">
        <v>0</v>
      </c>
      <c r="I82" s="19">
        <v>0</v>
      </c>
      <c r="J82" s="19">
        <f t="shared" si="1"/>
        <v>0</v>
      </c>
      <c r="K82" s="19">
        <f t="shared" si="19"/>
        <v>11</v>
      </c>
      <c r="L82" s="11"/>
    </row>
    <row r="83" spans="1:12" ht="15">
      <c r="A83" s="12">
        <v>79</v>
      </c>
      <c r="B83" s="24" t="s">
        <v>93</v>
      </c>
      <c r="C83" s="25">
        <v>4</v>
      </c>
      <c r="D83" s="26">
        <v>0</v>
      </c>
      <c r="E83" s="27">
        <v>1</v>
      </c>
      <c r="F83" s="28">
        <v>3</v>
      </c>
      <c r="G83" s="29">
        <f t="shared" si="18"/>
        <v>8</v>
      </c>
      <c r="H83" s="30">
        <v>2</v>
      </c>
      <c r="I83" s="25">
        <v>1</v>
      </c>
      <c r="J83" s="32">
        <f t="shared" si="1"/>
        <v>3</v>
      </c>
      <c r="K83" s="29">
        <f>G83+J83</f>
        <v>11</v>
      </c>
      <c r="L83" s="24" t="s">
        <v>19</v>
      </c>
    </row>
    <row r="84" spans="1:12" ht="15">
      <c r="A84" s="12">
        <v>80</v>
      </c>
      <c r="B84" s="11" t="s">
        <v>94</v>
      </c>
      <c r="C84" s="11">
        <v>7</v>
      </c>
      <c r="D84" s="13">
        <v>0</v>
      </c>
      <c r="E84" s="20">
        <v>0</v>
      </c>
      <c r="F84" s="21">
        <v>3</v>
      </c>
      <c r="G84" s="19">
        <f t="shared" si="18"/>
        <v>10</v>
      </c>
      <c r="H84" s="22">
        <v>0</v>
      </c>
      <c r="I84" s="19">
        <v>0</v>
      </c>
      <c r="J84" s="19">
        <f t="shared" si="1"/>
        <v>0</v>
      </c>
      <c r="K84" s="19">
        <f aca="true" t="shared" si="20" ref="K84:K85">SUM(J84,G84)</f>
        <v>10</v>
      </c>
      <c r="L84" s="11"/>
    </row>
    <row r="85" spans="1:12" ht="15">
      <c r="A85" s="12">
        <v>81</v>
      </c>
      <c r="B85" s="11" t="s">
        <v>95</v>
      </c>
      <c r="C85" s="11">
        <v>6</v>
      </c>
      <c r="D85" s="11">
        <v>0</v>
      </c>
      <c r="E85" s="27">
        <v>0</v>
      </c>
      <c r="F85" s="39">
        <v>4</v>
      </c>
      <c r="G85" s="19">
        <f t="shared" si="18"/>
        <v>10</v>
      </c>
      <c r="H85" s="40">
        <v>0</v>
      </c>
      <c r="I85" s="19">
        <v>0</v>
      </c>
      <c r="J85" s="19">
        <f t="shared" si="1"/>
        <v>0</v>
      </c>
      <c r="K85" s="19">
        <f t="shared" si="20"/>
        <v>10</v>
      </c>
      <c r="L85" s="11"/>
    </row>
    <row r="86" spans="1:12" ht="15">
      <c r="A86" s="12">
        <v>82</v>
      </c>
      <c r="B86" s="24" t="s">
        <v>96</v>
      </c>
      <c r="C86" s="25">
        <v>4</v>
      </c>
      <c r="D86" s="36">
        <v>0</v>
      </c>
      <c r="E86" s="27">
        <v>0</v>
      </c>
      <c r="F86" s="28">
        <v>0</v>
      </c>
      <c r="G86" s="11">
        <f t="shared" si="18"/>
        <v>4</v>
      </c>
      <c r="H86" s="30">
        <v>6</v>
      </c>
      <c r="I86" s="25">
        <v>0</v>
      </c>
      <c r="J86" s="32">
        <f t="shared" si="1"/>
        <v>6</v>
      </c>
      <c r="K86" s="29">
        <f aca="true" t="shared" si="21" ref="K86:K89">G86+J86</f>
        <v>10</v>
      </c>
      <c r="L86" s="24"/>
    </row>
    <row r="87" spans="1:12" ht="15">
      <c r="A87" s="12">
        <v>83</v>
      </c>
      <c r="B87" s="24" t="s">
        <v>97</v>
      </c>
      <c r="C87" s="25">
        <v>4</v>
      </c>
      <c r="D87" s="26">
        <v>0</v>
      </c>
      <c r="E87" s="27">
        <v>0</v>
      </c>
      <c r="F87" s="28">
        <v>0</v>
      </c>
      <c r="G87" s="29">
        <f t="shared" si="18"/>
        <v>4</v>
      </c>
      <c r="H87" s="30">
        <v>6</v>
      </c>
      <c r="I87" s="25">
        <v>0</v>
      </c>
      <c r="J87" s="32">
        <f t="shared" si="1"/>
        <v>6</v>
      </c>
      <c r="K87" s="29">
        <f t="shared" si="21"/>
        <v>10</v>
      </c>
      <c r="L87" s="24" t="s">
        <v>19</v>
      </c>
    </row>
    <row r="88" spans="1:12" ht="15">
      <c r="A88" s="12">
        <v>84</v>
      </c>
      <c r="B88" s="24" t="s">
        <v>98</v>
      </c>
      <c r="C88" s="25">
        <v>4</v>
      </c>
      <c r="D88" s="26">
        <v>0</v>
      </c>
      <c r="E88" s="27">
        <v>0</v>
      </c>
      <c r="F88" s="28">
        <v>0</v>
      </c>
      <c r="G88" s="29">
        <f t="shared" si="18"/>
        <v>4</v>
      </c>
      <c r="H88" s="30">
        <v>6</v>
      </c>
      <c r="I88" s="25">
        <v>0</v>
      </c>
      <c r="J88" s="32">
        <f t="shared" si="1"/>
        <v>6</v>
      </c>
      <c r="K88" s="29">
        <f t="shared" si="21"/>
        <v>10</v>
      </c>
      <c r="L88" s="24" t="s">
        <v>19</v>
      </c>
    </row>
    <row r="89" spans="1:12" ht="15">
      <c r="A89" s="12">
        <v>85</v>
      </c>
      <c r="B89" s="24" t="s">
        <v>99</v>
      </c>
      <c r="C89" s="25">
        <v>4</v>
      </c>
      <c r="D89" s="26">
        <v>0</v>
      </c>
      <c r="E89" s="27">
        <v>0</v>
      </c>
      <c r="F89" s="28">
        <v>0</v>
      </c>
      <c r="G89" s="29">
        <f t="shared" si="18"/>
        <v>4</v>
      </c>
      <c r="H89" s="30">
        <v>6</v>
      </c>
      <c r="I89" s="25">
        <v>0</v>
      </c>
      <c r="J89" s="25">
        <f t="shared" si="1"/>
        <v>6</v>
      </c>
      <c r="K89" s="29">
        <f t="shared" si="21"/>
        <v>10</v>
      </c>
      <c r="L89" s="24" t="s">
        <v>19</v>
      </c>
    </row>
    <row r="90" spans="1:12" ht="15">
      <c r="A90" s="12">
        <v>86</v>
      </c>
      <c r="B90" s="11" t="s">
        <v>100</v>
      </c>
      <c r="C90" s="11">
        <v>5</v>
      </c>
      <c r="D90" s="11">
        <v>0</v>
      </c>
      <c r="E90" s="27">
        <v>0</v>
      </c>
      <c r="F90" s="39">
        <v>3</v>
      </c>
      <c r="G90" s="19">
        <f t="shared" si="18"/>
        <v>8</v>
      </c>
      <c r="H90" s="40">
        <v>0</v>
      </c>
      <c r="I90" s="19">
        <v>0</v>
      </c>
      <c r="J90" s="19">
        <f t="shared" si="1"/>
        <v>0</v>
      </c>
      <c r="K90" s="19">
        <f aca="true" t="shared" si="22" ref="K90:K95">SUM(J90,G90)</f>
        <v>8</v>
      </c>
      <c r="L90" s="11"/>
    </row>
    <row r="91" spans="1:12" ht="30">
      <c r="A91" s="12">
        <v>87</v>
      </c>
      <c r="B91" s="11" t="s">
        <v>101</v>
      </c>
      <c r="C91" s="11">
        <v>8</v>
      </c>
      <c r="D91" s="11">
        <v>0</v>
      </c>
      <c r="E91" s="27">
        <v>0</v>
      </c>
      <c r="F91" s="39">
        <v>0</v>
      </c>
      <c r="G91" s="19">
        <f t="shared" si="18"/>
        <v>8</v>
      </c>
      <c r="H91" s="40">
        <v>0</v>
      </c>
      <c r="I91" s="19">
        <v>0</v>
      </c>
      <c r="J91" s="19">
        <f t="shared" si="1"/>
        <v>0</v>
      </c>
      <c r="K91" s="19">
        <f t="shared" si="22"/>
        <v>8</v>
      </c>
      <c r="L91" s="11"/>
    </row>
    <row r="92" spans="1:12" ht="15">
      <c r="A92" s="12">
        <v>88</v>
      </c>
      <c r="B92" s="11" t="s">
        <v>102</v>
      </c>
      <c r="C92" s="11">
        <v>7</v>
      </c>
      <c r="D92" s="11">
        <v>0</v>
      </c>
      <c r="E92" s="27">
        <v>0</v>
      </c>
      <c r="F92" s="39">
        <v>0</v>
      </c>
      <c r="G92" s="19">
        <f t="shared" si="18"/>
        <v>7</v>
      </c>
      <c r="H92" s="40">
        <v>0</v>
      </c>
      <c r="I92" s="19">
        <v>0</v>
      </c>
      <c r="J92" s="19">
        <f t="shared" si="1"/>
        <v>0</v>
      </c>
      <c r="K92" s="19">
        <f t="shared" si="22"/>
        <v>7</v>
      </c>
      <c r="L92" s="11" t="s">
        <v>19</v>
      </c>
    </row>
    <row r="93" spans="1:12" ht="15">
      <c r="A93" s="12">
        <v>89</v>
      </c>
      <c r="B93" s="11" t="s">
        <v>103</v>
      </c>
      <c r="C93" s="11">
        <v>4</v>
      </c>
      <c r="D93" s="11">
        <v>0</v>
      </c>
      <c r="E93" s="27">
        <v>0</v>
      </c>
      <c r="F93" s="39">
        <v>3</v>
      </c>
      <c r="G93" s="19">
        <f t="shared" si="18"/>
        <v>7</v>
      </c>
      <c r="H93" s="40">
        <v>0</v>
      </c>
      <c r="I93" s="19">
        <v>0</v>
      </c>
      <c r="J93" s="19">
        <f t="shared" si="1"/>
        <v>0</v>
      </c>
      <c r="K93" s="19">
        <f t="shared" si="22"/>
        <v>7</v>
      </c>
      <c r="L93" s="11" t="s">
        <v>19</v>
      </c>
    </row>
    <row r="94" spans="1:12" ht="30">
      <c r="A94" s="12">
        <v>90</v>
      </c>
      <c r="B94" s="11" t="s">
        <v>104</v>
      </c>
      <c r="C94" s="11">
        <v>6</v>
      </c>
      <c r="D94" s="11">
        <v>0</v>
      </c>
      <c r="E94" s="27">
        <v>0</v>
      </c>
      <c r="F94" s="39">
        <v>0</v>
      </c>
      <c r="G94" s="19">
        <f t="shared" si="18"/>
        <v>6</v>
      </c>
      <c r="H94" s="40">
        <v>0</v>
      </c>
      <c r="I94" s="19">
        <v>0</v>
      </c>
      <c r="J94" s="19">
        <f t="shared" si="1"/>
        <v>0</v>
      </c>
      <c r="K94" s="19">
        <f t="shared" si="22"/>
        <v>6</v>
      </c>
      <c r="L94" s="11"/>
    </row>
    <row r="95" spans="1:12" ht="30">
      <c r="A95" s="12">
        <v>91</v>
      </c>
      <c r="B95" s="11" t="s">
        <v>105</v>
      </c>
      <c r="C95" s="11">
        <v>4</v>
      </c>
      <c r="D95" s="11">
        <v>0</v>
      </c>
      <c r="E95" s="27">
        <v>0</v>
      </c>
      <c r="F95" s="39">
        <v>0</v>
      </c>
      <c r="G95" s="19">
        <f t="shared" si="18"/>
        <v>4</v>
      </c>
      <c r="H95" s="40">
        <v>0.5</v>
      </c>
      <c r="I95" s="11"/>
      <c r="J95" s="19">
        <f t="shared" si="1"/>
        <v>0.5</v>
      </c>
      <c r="K95" s="19">
        <f t="shared" si="22"/>
        <v>4.5</v>
      </c>
      <c r="L95" s="11"/>
    </row>
    <row r="96" spans="1:12" ht="15">
      <c r="A96" s="12">
        <v>92</v>
      </c>
      <c r="B96" s="24" t="s">
        <v>106</v>
      </c>
      <c r="C96" s="25">
        <v>4</v>
      </c>
      <c r="D96" s="26">
        <v>0</v>
      </c>
      <c r="E96" s="27">
        <v>0</v>
      </c>
      <c r="F96" s="28">
        <v>0.5</v>
      </c>
      <c r="G96" s="29">
        <f t="shared" si="18"/>
        <v>4.5</v>
      </c>
      <c r="H96" s="30">
        <v>0</v>
      </c>
      <c r="I96" s="25">
        <v>0</v>
      </c>
      <c r="J96" s="25">
        <f t="shared" si="1"/>
        <v>0</v>
      </c>
      <c r="K96" s="29">
        <f>G96+J96</f>
        <v>4.5</v>
      </c>
      <c r="L96" s="24" t="s">
        <v>19</v>
      </c>
    </row>
    <row r="97" spans="1:12" ht="15">
      <c r="A97" s="12">
        <v>93</v>
      </c>
      <c r="B97" s="13" t="s">
        <v>107</v>
      </c>
      <c r="C97" s="19">
        <v>4</v>
      </c>
      <c r="D97" s="19">
        <v>0</v>
      </c>
      <c r="E97" s="20">
        <v>0</v>
      </c>
      <c r="F97" s="21">
        <v>0</v>
      </c>
      <c r="G97" s="19">
        <f t="shared" si="18"/>
        <v>4</v>
      </c>
      <c r="H97" s="22">
        <v>0</v>
      </c>
      <c r="I97" s="19">
        <v>0</v>
      </c>
      <c r="J97" s="19">
        <f t="shared" si="1"/>
        <v>0</v>
      </c>
      <c r="K97" s="19">
        <f aca="true" t="shared" si="23" ref="K97:K106">SUM(J97,G97)</f>
        <v>4</v>
      </c>
      <c r="L97" s="13" t="s">
        <v>19</v>
      </c>
    </row>
    <row r="98" spans="1:12" ht="30">
      <c r="A98" s="12">
        <v>94</v>
      </c>
      <c r="B98" s="11" t="s">
        <v>108</v>
      </c>
      <c r="C98" s="24">
        <v>4</v>
      </c>
      <c r="D98" s="24">
        <v>0</v>
      </c>
      <c r="E98" s="34">
        <v>0</v>
      </c>
      <c r="F98" s="28">
        <v>0</v>
      </c>
      <c r="G98" s="24">
        <v>4</v>
      </c>
      <c r="H98" s="30">
        <v>0</v>
      </c>
      <c r="I98" s="24">
        <v>0</v>
      </c>
      <c r="J98" s="19">
        <f t="shared" si="1"/>
        <v>0</v>
      </c>
      <c r="K98" s="24">
        <f t="shared" si="23"/>
        <v>4</v>
      </c>
      <c r="L98" s="24"/>
    </row>
    <row r="99" spans="1:12" ht="15">
      <c r="A99" s="12">
        <v>95</v>
      </c>
      <c r="B99" s="13" t="s">
        <v>109</v>
      </c>
      <c r="C99" s="19">
        <v>4</v>
      </c>
      <c r="D99" s="19">
        <v>0</v>
      </c>
      <c r="E99" s="20">
        <v>0</v>
      </c>
      <c r="F99" s="21">
        <v>0</v>
      </c>
      <c r="G99" s="19">
        <f aca="true" t="shared" si="24" ref="G99:G115">SUM(C99:F99)</f>
        <v>4</v>
      </c>
      <c r="H99" s="22">
        <v>0</v>
      </c>
      <c r="I99" s="19">
        <v>0</v>
      </c>
      <c r="J99" s="19">
        <f t="shared" si="1"/>
        <v>0</v>
      </c>
      <c r="K99" s="19">
        <f t="shared" si="23"/>
        <v>4</v>
      </c>
      <c r="L99" s="13"/>
    </row>
    <row r="100" spans="1:12" ht="30">
      <c r="A100" s="12">
        <v>96</v>
      </c>
      <c r="B100" s="11" t="s">
        <v>110</v>
      </c>
      <c r="C100" s="11">
        <v>4</v>
      </c>
      <c r="D100" s="11"/>
      <c r="E100" s="27">
        <v>0</v>
      </c>
      <c r="F100" s="39"/>
      <c r="G100" s="19">
        <f t="shared" si="24"/>
        <v>4</v>
      </c>
      <c r="H100" s="40">
        <v>0</v>
      </c>
      <c r="I100" s="19">
        <v>0</v>
      </c>
      <c r="J100" s="19">
        <f t="shared" si="1"/>
        <v>0</v>
      </c>
      <c r="K100" s="19">
        <f t="shared" si="23"/>
        <v>4</v>
      </c>
      <c r="L100" s="11" t="s">
        <v>19</v>
      </c>
    </row>
    <row r="101" spans="1:12" ht="30">
      <c r="A101" s="12">
        <v>97</v>
      </c>
      <c r="B101" s="11" t="s">
        <v>111</v>
      </c>
      <c r="C101" s="11">
        <v>4</v>
      </c>
      <c r="D101" s="11">
        <v>0</v>
      </c>
      <c r="E101" s="27"/>
      <c r="F101" s="39">
        <v>0</v>
      </c>
      <c r="G101" s="19">
        <f t="shared" si="24"/>
        <v>4</v>
      </c>
      <c r="H101" s="40">
        <v>0</v>
      </c>
      <c r="I101" s="19">
        <v>0</v>
      </c>
      <c r="J101" s="19">
        <f t="shared" si="1"/>
        <v>0</v>
      </c>
      <c r="K101" s="19">
        <f t="shared" si="23"/>
        <v>4</v>
      </c>
      <c r="L101" s="11"/>
    </row>
    <row r="102" spans="1:12" ht="30">
      <c r="A102" s="12">
        <v>98</v>
      </c>
      <c r="B102" s="11" t="s">
        <v>112</v>
      </c>
      <c r="C102" s="11">
        <v>4</v>
      </c>
      <c r="D102" s="11">
        <v>0</v>
      </c>
      <c r="E102" s="27">
        <v>0</v>
      </c>
      <c r="F102" s="39">
        <v>0</v>
      </c>
      <c r="G102" s="19">
        <f t="shared" si="24"/>
        <v>4</v>
      </c>
      <c r="H102" s="40">
        <v>0</v>
      </c>
      <c r="I102" s="19">
        <v>0</v>
      </c>
      <c r="J102" s="19">
        <f t="shared" si="1"/>
        <v>0</v>
      </c>
      <c r="K102" s="19">
        <f t="shared" si="23"/>
        <v>4</v>
      </c>
      <c r="L102" s="11" t="s">
        <v>19</v>
      </c>
    </row>
    <row r="103" spans="1:12" ht="15">
      <c r="A103" s="12">
        <v>99</v>
      </c>
      <c r="B103" s="11" t="s">
        <v>113</v>
      </c>
      <c r="C103" s="11">
        <v>4</v>
      </c>
      <c r="D103" s="11">
        <v>0</v>
      </c>
      <c r="E103" s="27">
        <v>0</v>
      </c>
      <c r="F103" s="39">
        <v>0</v>
      </c>
      <c r="G103" s="19">
        <f t="shared" si="24"/>
        <v>4</v>
      </c>
      <c r="H103" s="40">
        <v>0</v>
      </c>
      <c r="I103" s="19">
        <v>0</v>
      </c>
      <c r="J103" s="19">
        <f t="shared" si="1"/>
        <v>0</v>
      </c>
      <c r="K103" s="19">
        <f t="shared" si="23"/>
        <v>4</v>
      </c>
      <c r="L103" s="11" t="s">
        <v>19</v>
      </c>
    </row>
    <row r="104" spans="1:12" ht="15">
      <c r="A104" s="12">
        <v>100</v>
      </c>
      <c r="B104" s="11" t="s">
        <v>114</v>
      </c>
      <c r="C104" s="11">
        <v>4</v>
      </c>
      <c r="D104" s="11">
        <v>0</v>
      </c>
      <c r="E104" s="27">
        <v>0</v>
      </c>
      <c r="F104" s="39">
        <v>0</v>
      </c>
      <c r="G104" s="19">
        <f t="shared" si="24"/>
        <v>4</v>
      </c>
      <c r="H104" s="40">
        <v>0</v>
      </c>
      <c r="I104" s="19">
        <v>0</v>
      </c>
      <c r="J104" s="19">
        <f t="shared" si="1"/>
        <v>0</v>
      </c>
      <c r="K104" s="19">
        <f t="shared" si="23"/>
        <v>4</v>
      </c>
      <c r="L104" s="11" t="s">
        <v>19</v>
      </c>
    </row>
    <row r="105" spans="1:12" ht="15">
      <c r="A105" s="12">
        <v>101</v>
      </c>
      <c r="B105" s="11" t="s">
        <v>115</v>
      </c>
      <c r="C105" s="11">
        <v>4</v>
      </c>
      <c r="D105" s="11">
        <v>0</v>
      </c>
      <c r="E105" s="27">
        <v>0</v>
      </c>
      <c r="F105" s="39">
        <v>0</v>
      </c>
      <c r="G105" s="19">
        <f t="shared" si="24"/>
        <v>4</v>
      </c>
      <c r="H105" s="40">
        <v>0</v>
      </c>
      <c r="I105" s="19">
        <v>0</v>
      </c>
      <c r="J105" s="19">
        <f t="shared" si="1"/>
        <v>0</v>
      </c>
      <c r="K105" s="19">
        <f t="shared" si="23"/>
        <v>4</v>
      </c>
      <c r="L105" s="11"/>
    </row>
    <row r="106" spans="1:12" ht="30">
      <c r="A106" s="12">
        <v>102</v>
      </c>
      <c r="B106" s="11" t="s">
        <v>116</v>
      </c>
      <c r="C106" s="11">
        <v>4</v>
      </c>
      <c r="D106" s="11">
        <v>0</v>
      </c>
      <c r="E106" s="27">
        <v>0</v>
      </c>
      <c r="F106" s="39">
        <v>0</v>
      </c>
      <c r="G106" s="19">
        <f t="shared" si="24"/>
        <v>4</v>
      </c>
      <c r="H106" s="40"/>
      <c r="I106" s="11"/>
      <c r="J106" s="19">
        <f t="shared" si="1"/>
        <v>0</v>
      </c>
      <c r="K106" s="19">
        <f t="shared" si="23"/>
        <v>4</v>
      </c>
      <c r="L106" s="11"/>
    </row>
    <row r="107" spans="1:12" ht="15">
      <c r="A107" s="12">
        <v>103</v>
      </c>
      <c r="B107" s="24" t="s">
        <v>117</v>
      </c>
      <c r="C107" s="25">
        <v>4</v>
      </c>
      <c r="D107" s="26">
        <v>0</v>
      </c>
      <c r="E107" s="27">
        <v>0</v>
      </c>
      <c r="F107" s="28">
        <v>0</v>
      </c>
      <c r="G107" s="29">
        <f t="shared" si="24"/>
        <v>4</v>
      </c>
      <c r="H107" s="30">
        <v>0</v>
      </c>
      <c r="I107" s="25">
        <v>0</v>
      </c>
      <c r="J107" s="25">
        <f t="shared" si="1"/>
        <v>0</v>
      </c>
      <c r="K107" s="29">
        <f>G107+J107</f>
        <v>4</v>
      </c>
      <c r="L107" s="24" t="s">
        <v>19</v>
      </c>
    </row>
    <row r="108" spans="1:12" ht="15">
      <c r="A108" s="12">
        <v>104</v>
      </c>
      <c r="B108" s="11" t="s">
        <v>31</v>
      </c>
      <c r="C108" s="11">
        <v>4</v>
      </c>
      <c r="D108" s="11">
        <v>0</v>
      </c>
      <c r="E108" s="27">
        <v>0</v>
      </c>
      <c r="F108" s="39">
        <v>0</v>
      </c>
      <c r="G108" s="19">
        <f t="shared" si="24"/>
        <v>4</v>
      </c>
      <c r="H108" s="40">
        <v>0</v>
      </c>
      <c r="I108" s="19">
        <v>0</v>
      </c>
      <c r="J108" s="19">
        <f t="shared" si="1"/>
        <v>0</v>
      </c>
      <c r="K108" s="19">
        <f aca="true" t="shared" si="25" ref="K108:K109">SUM(J108,G108)</f>
        <v>4</v>
      </c>
      <c r="L108" s="11"/>
    </row>
    <row r="109" spans="1:12" ht="15">
      <c r="A109" s="12">
        <v>105</v>
      </c>
      <c r="B109" s="11" t="s">
        <v>118</v>
      </c>
      <c r="C109" s="11">
        <v>4</v>
      </c>
      <c r="D109" s="11">
        <v>0</v>
      </c>
      <c r="E109" s="27">
        <v>0</v>
      </c>
      <c r="F109" s="39">
        <v>0</v>
      </c>
      <c r="G109" s="19">
        <f t="shared" si="24"/>
        <v>4</v>
      </c>
      <c r="H109" s="40">
        <v>0</v>
      </c>
      <c r="I109" s="19">
        <v>0</v>
      </c>
      <c r="J109" s="19">
        <f t="shared" si="1"/>
        <v>0</v>
      </c>
      <c r="K109" s="19">
        <f t="shared" si="25"/>
        <v>4</v>
      </c>
      <c r="L109" s="11"/>
    </row>
    <row r="110" spans="1:12" ht="15">
      <c r="A110" s="12">
        <v>106</v>
      </c>
      <c r="B110" s="24" t="s">
        <v>119</v>
      </c>
      <c r="C110" s="25">
        <v>4</v>
      </c>
      <c r="D110" s="26">
        <v>0</v>
      </c>
      <c r="E110" s="27">
        <v>0</v>
      </c>
      <c r="F110" s="28">
        <v>0</v>
      </c>
      <c r="G110" s="29">
        <f t="shared" si="24"/>
        <v>4</v>
      </c>
      <c r="H110" s="30">
        <v>0</v>
      </c>
      <c r="I110" s="25">
        <v>0</v>
      </c>
      <c r="J110" s="32">
        <f t="shared" si="1"/>
        <v>0</v>
      </c>
      <c r="K110" s="29">
        <f aca="true" t="shared" si="26" ref="K110:K115">G110+J110</f>
        <v>4</v>
      </c>
      <c r="L110" s="24"/>
    </row>
    <row r="111" spans="1:12" ht="15">
      <c r="A111" s="12">
        <v>107</v>
      </c>
      <c r="B111" s="24" t="s">
        <v>120</v>
      </c>
      <c r="C111" s="25">
        <v>4</v>
      </c>
      <c r="D111" s="36">
        <v>0</v>
      </c>
      <c r="E111" s="27">
        <v>0</v>
      </c>
      <c r="F111" s="28">
        <v>0</v>
      </c>
      <c r="G111" s="11">
        <f t="shared" si="24"/>
        <v>4</v>
      </c>
      <c r="H111" s="30">
        <v>0</v>
      </c>
      <c r="I111" s="25">
        <v>0</v>
      </c>
      <c r="J111" s="25">
        <f t="shared" si="1"/>
        <v>0</v>
      </c>
      <c r="K111" s="29">
        <f t="shared" si="26"/>
        <v>4</v>
      </c>
      <c r="L111" s="24" t="s">
        <v>19</v>
      </c>
    </row>
    <row r="112" spans="1:12" ht="15">
      <c r="A112" s="12">
        <v>108</v>
      </c>
      <c r="B112" s="24" t="s">
        <v>121</v>
      </c>
      <c r="C112" s="25">
        <v>4</v>
      </c>
      <c r="D112" s="36">
        <v>0</v>
      </c>
      <c r="E112" s="27">
        <v>0</v>
      </c>
      <c r="F112" s="28">
        <v>0</v>
      </c>
      <c r="G112" s="11">
        <f t="shared" si="24"/>
        <v>4</v>
      </c>
      <c r="H112" s="30">
        <v>0</v>
      </c>
      <c r="I112" s="25">
        <v>0</v>
      </c>
      <c r="J112" s="25">
        <f t="shared" si="1"/>
        <v>0</v>
      </c>
      <c r="K112" s="11">
        <f t="shared" si="26"/>
        <v>4</v>
      </c>
      <c r="L112" s="24"/>
    </row>
    <row r="113" spans="1:12" ht="15">
      <c r="A113" s="12">
        <v>109</v>
      </c>
      <c r="B113" s="24" t="s">
        <v>122</v>
      </c>
      <c r="C113" s="25">
        <v>4</v>
      </c>
      <c r="D113" s="36">
        <v>0</v>
      </c>
      <c r="E113" s="27">
        <v>0</v>
      </c>
      <c r="F113" s="28">
        <v>0</v>
      </c>
      <c r="G113" s="29">
        <f t="shared" si="24"/>
        <v>4</v>
      </c>
      <c r="H113" s="30">
        <v>0</v>
      </c>
      <c r="I113" s="25">
        <v>0</v>
      </c>
      <c r="J113" s="32">
        <f t="shared" si="1"/>
        <v>0</v>
      </c>
      <c r="K113" s="29">
        <f t="shared" si="26"/>
        <v>4</v>
      </c>
      <c r="L113" s="42" t="s">
        <v>19</v>
      </c>
    </row>
    <row r="114" spans="1:12" ht="15">
      <c r="A114" s="12">
        <v>110</v>
      </c>
      <c r="B114" s="24" t="s">
        <v>123</v>
      </c>
      <c r="C114" s="25">
        <v>4</v>
      </c>
      <c r="D114" s="26">
        <v>0</v>
      </c>
      <c r="E114" s="27">
        <v>0</v>
      </c>
      <c r="F114" s="28">
        <v>0</v>
      </c>
      <c r="G114" s="29">
        <f t="shared" si="24"/>
        <v>4</v>
      </c>
      <c r="H114" s="30">
        <v>0</v>
      </c>
      <c r="I114" s="25">
        <v>0</v>
      </c>
      <c r="J114" s="25">
        <f t="shared" si="1"/>
        <v>0</v>
      </c>
      <c r="K114" s="29">
        <f t="shared" si="26"/>
        <v>4</v>
      </c>
      <c r="L114" s="24"/>
    </row>
    <row r="115" spans="1:12" ht="15">
      <c r="A115" s="12">
        <v>111</v>
      </c>
      <c r="B115" s="43" t="s">
        <v>124</v>
      </c>
      <c r="C115" s="25">
        <v>4</v>
      </c>
      <c r="D115" s="26">
        <v>0</v>
      </c>
      <c r="E115" s="27">
        <v>0</v>
      </c>
      <c r="F115" s="28">
        <v>0</v>
      </c>
      <c r="G115" s="29">
        <f t="shared" si="24"/>
        <v>4</v>
      </c>
      <c r="H115" s="30">
        <v>0</v>
      </c>
      <c r="I115" s="25">
        <v>0</v>
      </c>
      <c r="J115" s="25">
        <f t="shared" si="1"/>
        <v>0</v>
      </c>
      <c r="K115" s="29">
        <f t="shared" si="26"/>
        <v>4</v>
      </c>
      <c r="L115" s="24" t="s">
        <v>19</v>
      </c>
    </row>
  </sheetData>
  <sheetProtection selectLockedCells="1" selectUnlockedCells="1"/>
  <mergeCells count="4">
    <mergeCell ref="B1:E1"/>
    <mergeCell ref="B2:C2"/>
    <mergeCell ref="C3:F3"/>
    <mergeCell ref="H3:I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2015-06-05T17:19:34Z</dcterms:created>
  <dcterms:modified xsi:type="dcterms:W3CDTF">2019-11-05T08:36:34Z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